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D:\2026 podaci\NOVI GOLUBOVEC KLIZIŠTA\klizite_gora_veternika_8 5 ip6\TEKST\"/>
    </mc:Choice>
  </mc:AlternateContent>
  <xr:revisionPtr revIDLastSave="0" documentId="13_ncr:1_{6A0DFA79-AEA2-415E-87BE-23EF8FFC08C9}" xr6:coauthVersionLast="47" xr6:coauthVersionMax="47" xr10:uidLastSave="{00000000-0000-0000-0000-000000000000}"/>
  <bookViews>
    <workbookView xWindow="-120" yWindow="-120" windowWidth="29040" windowHeight="15720" tabRatio="451" xr2:uid="{35584CE2-6411-4DB6-9056-35819C08697B}"/>
  </bookViews>
  <sheets>
    <sheet name="Troškovnik-građevinski" sheetId="180" r:id="rId1"/>
  </sheets>
  <definedNames>
    <definedName name="_Toc532263130" localSheetId="0">'Troškovnik-građevinski'!#REF!</definedName>
    <definedName name="_Toc532263132" localSheetId="0">'Troškovnik-građevinski'!#REF!</definedName>
    <definedName name="_Toc532286383" localSheetId="0">'Troškovnik-građevinski'!#REF!</definedName>
    <definedName name="_Toc532286385" localSheetId="0">'Troškovnik-građevinski'!#REF!</definedName>
    <definedName name="_xlnm.Print_Titles" localSheetId="0">'Troškovnik-građevinski'!$1:$1</definedName>
    <definedName name="_xlnm.Print_Area" localSheetId="0">'Troškovnik-građevinski'!$A$1:$G$198</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31" i="180" l="1"/>
  <c r="G81" i="180"/>
  <c r="G148" i="180"/>
  <c r="G150" i="180"/>
  <c r="G151" i="180"/>
  <c r="G152" i="180"/>
  <c r="G141" i="180"/>
  <c r="G115" i="180"/>
  <c r="G62" i="180"/>
  <c r="G61" i="180"/>
  <c r="G136" i="180"/>
  <c r="G29" i="180"/>
  <c r="G160" i="180"/>
  <c r="G169" i="180"/>
  <c r="G164" i="180"/>
  <c r="G132" i="180"/>
  <c r="G120" i="180"/>
  <c r="G116" i="180"/>
  <c r="G111" i="180"/>
  <c r="G107" i="180"/>
  <c r="G99" i="180"/>
  <c r="G94" i="180"/>
  <c r="G89" i="180"/>
  <c r="G76" i="180"/>
  <c r="G69" i="180"/>
  <c r="G55" i="180"/>
  <c r="G49" i="180"/>
  <c r="G42" i="180"/>
  <c r="G26" i="180"/>
  <c r="G25" i="180"/>
  <c r="G24" i="180"/>
  <c r="G18" i="180"/>
  <c r="G17" i="180"/>
  <c r="G11" i="180"/>
  <c r="C178" i="180"/>
  <c r="G171" i="180" l="1"/>
  <c r="G178" i="180" s="1"/>
  <c r="G32" i="180"/>
  <c r="G177" i="180" s="1"/>
  <c r="G180" i="180" l="1"/>
  <c r="G181" i="180" s="1"/>
  <c r="G182" i="180" s="1"/>
</calcChain>
</file>

<file path=xl/sharedStrings.xml><?xml version="1.0" encoding="utf-8"?>
<sst xmlns="http://schemas.openxmlformats.org/spreadsheetml/2006/main" count="251" uniqueCount="191">
  <si>
    <t>IZRADA NASIPA OD KAMENITIH MATERIJALA</t>
  </si>
  <si>
    <t>A.</t>
  </si>
  <si>
    <t>ZEMLJANI RADOVI</t>
  </si>
  <si>
    <t>PRIPREMNI RADOVI</t>
  </si>
  <si>
    <t>IZRADA NASIPA</t>
  </si>
  <si>
    <t>2-09.3</t>
  </si>
  <si>
    <t>Broj stavke</t>
  </si>
  <si>
    <t>Opis stavke</t>
  </si>
  <si>
    <t>JM</t>
  </si>
  <si>
    <t>J. C.</t>
  </si>
  <si>
    <t>Iznos</t>
  </si>
  <si>
    <t>m'</t>
  </si>
  <si>
    <t>m2</t>
  </si>
  <si>
    <t>GEODETSKI RADOVI</t>
  </si>
  <si>
    <t>1-02</t>
  </si>
  <si>
    <t>1-02.1</t>
  </si>
  <si>
    <t>ISKOLČENJE TRASE I OBJEKATA</t>
  </si>
  <si>
    <t>OTU</t>
  </si>
  <si>
    <t>REKAPITULACIJA:</t>
  </si>
  <si>
    <t>Obračun radova:</t>
  </si>
  <si>
    <t>2-09</t>
  </si>
  <si>
    <t>m3</t>
  </si>
  <si>
    <t>KOLIČINA</t>
  </si>
  <si>
    <t>2-02.3</t>
  </si>
  <si>
    <t>2-08</t>
  </si>
  <si>
    <t>UREĐENJE TEMELJNOG TLA</t>
  </si>
  <si>
    <t>2-08.1</t>
  </si>
  <si>
    <t>UREĐENJE TEMELJNOG TLA MEHANIČKIM ZBIJANJEM</t>
  </si>
  <si>
    <t>Kod vezanih tala temeljno se tlo uređuje tek pošto je uklonjen sav humus prema projektu.
Prije zbijanja površinu tla treba izravnati.</t>
  </si>
  <si>
    <t>Zahtijevi kakvoće: stupanj zbijenosti Sz=95-97%, modul stišljivosti Ms&gt;20MN/m²</t>
  </si>
  <si>
    <t>Rad se mjeri u četvornim metrima stvarno uređenog temeljnog tla.</t>
  </si>
  <si>
    <t>PROJEKTANT:</t>
  </si>
  <si>
    <t>B.</t>
  </si>
  <si>
    <t>1.</t>
  </si>
  <si>
    <t>m</t>
  </si>
  <si>
    <t>2-02.4</t>
  </si>
  <si>
    <t>Iskop u materijalu kategorije ''C''</t>
  </si>
  <si>
    <t>kg</t>
  </si>
  <si>
    <t>1.3.</t>
  </si>
  <si>
    <t>1.4.</t>
  </si>
  <si>
    <t>Iskolčenje objekata obuhvaća sva geodetska mjerenja, kojima se podaci iz projekta prenose na teren ili s terena u projekte, osiguranje osi iskolčene trase, profiliranje, obnavljanje i održavanje iskolčenih oznaka na terenu za sve vrijeme građenja, odnosno do predaje radova investitoru.</t>
  </si>
  <si>
    <t>Rad se mjeri po metru dužnom u skladu s projektom.</t>
  </si>
  <si>
    <t>POTPORNA KONSTRUKCIJA</t>
  </si>
  <si>
    <t>ŠIROKI ISKOP ZA POTPORNU KONSTRUKCIJU</t>
  </si>
  <si>
    <t>Rad se mjeri u metrima (m') izvedene bušotine</t>
  </si>
  <si>
    <t>7-01.4.2.</t>
  </si>
  <si>
    <t>STROJNO BUŠENJE BUŠOTINE PILOTA</t>
  </si>
  <si>
    <t>7-01.5.</t>
  </si>
  <si>
    <t>kom</t>
  </si>
  <si>
    <t>7-01.4</t>
  </si>
  <si>
    <t xml:space="preserve"> 4-01.5</t>
  </si>
  <si>
    <t xml:space="preserve">Obračun po m3 stvarno ugrađenog betona. </t>
  </si>
  <si>
    <t>7-00.2.2</t>
  </si>
  <si>
    <t xml:space="preserve">Obračun radova po m2 dvostrane oplate. </t>
  </si>
  <si>
    <t>7-01.5</t>
  </si>
  <si>
    <t xml:space="preserve"> - Rebrasta armatura RA B500B</t>
  </si>
  <si>
    <t>7-01.4.4</t>
  </si>
  <si>
    <t xml:space="preserve"> - Obračun po m3 prema teoretskim dimenzijama iz projekta. </t>
  </si>
  <si>
    <t>TESARSKI, ARMIRAČKI I BETONSKI RADOVI</t>
  </si>
  <si>
    <t>OSTALI RADOVI</t>
  </si>
  <si>
    <t>1.2</t>
  </si>
  <si>
    <t>PDV: 25%</t>
  </si>
  <si>
    <t>1.5.</t>
  </si>
  <si>
    <t>3.</t>
  </si>
  <si>
    <t>2.</t>
  </si>
  <si>
    <t>IZVEDBA STROJNO BUŠENIH PILOTA</t>
  </si>
  <si>
    <t>2.1.</t>
  </si>
  <si>
    <t>2.2.</t>
  </si>
  <si>
    <t>3.1.</t>
  </si>
  <si>
    <t>3.2.</t>
  </si>
  <si>
    <t>3.3.</t>
  </si>
  <si>
    <t>3.4.</t>
  </si>
  <si>
    <t>4.</t>
  </si>
  <si>
    <t>4.1.</t>
  </si>
  <si>
    <t>Strojni iskop za potpornu konstrukciju u tlu "C" kat. Stavka obuhvaća strojni iskop, planiranje dna građevne jame, čišćenje terena oko građevne jame, sva potrebna podupiranja i razupiranja, te sve ostale troškove vezane uz iskop i osiguranje građevne jame. Iskop izvoditi u kampadama po 6 m duljine, uz potrebna podupiranja kako ne bi došlo do oštećenja i urušavanja istih. Rad uključuje utovar iskopanog materijala u prijevozna sredstva, prijevoz do deponije, deponiranje, te uređenje deponije. Mjesto deponije dužan je osigurati Izvođač radova.
Iskop se obavlja prema visinskim kotama iz projekta  te propisanim nagibima kosina.</t>
  </si>
  <si>
    <t>Nabava, dobava i razastiranje kamenog materijala, te grubo planiranje i sabijanje materijala prema dimenzijama i nagibima iz projekta. Nasip se izvodi na mjestima zatrpavanja postojećih jaraka, ispod buduće kolničke konstrukcije, na mjestima nasipa iskopanih stepenica i u bankini. Debljina nasipnog sloja mora biti u skladu s vrstom nasipnog materijala te uporabljenim građevinskim strojevima. Traženi modul stišljivosti mjeren kružnom pločom promjera Ø300 mm mora biti Ms≥40 MN/m2, stupanj zbijenosti Sz=95-100%.</t>
  </si>
  <si>
    <t>UGRADNJA GEOTEKSTILA ZA RAZDVAJANJE MATERIJALA</t>
  </si>
  <si>
    <t xml:space="preserve">Ovom stavkom predviđeno je polaganje geotekstila na pripremljeno temeljno tlo i pokos iskopa za građevnu jamu. </t>
  </si>
  <si>
    <t>Geotekstil mora zadovoljavati mehaničke zahtjeve za geotekstile kad je nasipni materijal od okruglog ili uglatog zrnja dmax ≤63 mm. Geotekstil mase 200 g/m2; debljine 2,2 mm , te okomite vodopropusnosti na ravninu kv ≥ 1×10-3 l/m2s, za sprečavanje miješanja materijala i prodiranja sitnih čestica. U svemu ostalom pridržavati se općih tehničkih uvjeta O.T.U.</t>
  </si>
  <si>
    <t>Po četvornom metru površine uređene geotekstilom mase 200g/m2; debljine 2,2 mm.</t>
  </si>
  <si>
    <t xml:space="preserve">2-08.4
</t>
  </si>
  <si>
    <t>5.</t>
  </si>
  <si>
    <t>3-02</t>
  </si>
  <si>
    <t>IZRADA DRENAŽE</t>
  </si>
  <si>
    <t>3-02.2</t>
  </si>
  <si>
    <t>IZRADA PLITKIH DRENAŽA</t>
  </si>
  <si>
    <t xml:space="preserve">Rad obuhvaća strojni iskop, uz potreban ručni rad, materijala za drenažni rov u “C” kategoriji tla poprečnog presjeka prema projektu. </t>
  </si>
  <si>
    <t>Rad se mjeri i obračunava po metru dužnom (m1) kompletno izvedenog drenažnog sustava uključivo podlogu, fazonski komadi, cijevi, filterski sloj i sve ostalo za dovršenje radova.</t>
  </si>
  <si>
    <t>ODVODNJA</t>
  </si>
  <si>
    <t>4.2.</t>
  </si>
  <si>
    <t xml:space="preserve">Izrada, montaža i demontaža dvostrane oplate AB zida (O.T.U.-II, st. 7.4.2.6.4., u svemu prema Tehničkom propisu za betonske konstrukcije). Stavka obuhvaća troškove nabave i dopreme svog potrebnog materijala, izradu i postavljanje oplate sa svim potrebnim razupiranjima, podupiranjima i ukručenjima, skidanje i čišćenje oplate nakon uporabe, sve prijevoze, te sve ostalo što je potrebno za potpuni završetak radova. </t>
  </si>
  <si>
    <t>4.4.</t>
  </si>
  <si>
    <t>4.5.</t>
  </si>
  <si>
    <t>3-04.5.2</t>
  </si>
  <si>
    <t>5.2.</t>
  </si>
  <si>
    <t>2-02</t>
  </si>
  <si>
    <t>UREĐENJE TIJELA KLIZIŠTA</t>
  </si>
  <si>
    <t xml:space="preserve">Završno poravnavanje padine uz prethodno planiranje nabora zemljane mase nastale klizanjem. Fino strojno poravnavanje terena, kako bi se spriječilo zadržavanje vode na kosini. Strojni iskop nabora do oprojektirane nivelete sa deponiranjem materijala u stranu za ugradnju u nasip uvale, te nabava, doprema i razastiranje materijala koji je potrebno ugraditi u nasip (manjak materijala), za uređenje tijela klizišta, od potporne konstrukcije do kraja tijela klizišta. </t>
  </si>
  <si>
    <t>Obračun po m2 uređene površine padine</t>
  </si>
  <si>
    <t>1-03.1. /
PR.6.</t>
  </si>
  <si>
    <t>UKLANJANJE GRMLJA I DRVEĆA</t>
  </si>
  <si>
    <t>Stavka obuhvaća sječenje šiblja i stabala svih dimenzija, odsijecanje granja, rezanje stabala i debelih grana na dužine pogodne za prijevoz, vađenje korijenja, šiblja te starih panjeva i panjeva novo posiječenih stabala, zatim odnošenje šiblja, granja, trupaca i panjeva izvan profila ceste. Udubine od izvađenih panjeva na temeljnom tlu treba ispuniti istim materijalom kakav je na okolnom temeljnom tlu te izvesti zbijanje do propisane zbijenosti.</t>
  </si>
  <si>
    <t>Stavka obuhvaća i pronalaženje deponije, odvoz uklonjenog materijala na deponiju i sve troškove utovara, transporta i deponiranja.</t>
  </si>
  <si>
    <t>Uklanjanje grmlja, šiblja i drveća obračunava se po duljini dionice uz koju su uklonjeni grmlje, šiblje i drveće.</t>
  </si>
  <si>
    <t>- Ø 10 -  30 cm</t>
  </si>
  <si>
    <t>7-01.4.2</t>
  </si>
  <si>
    <t>UKLANJANJE BETONSKE GLAVE PILOTA</t>
  </si>
  <si>
    <t xml:space="preserve">- Po komadu izvedenog pilota. </t>
  </si>
  <si>
    <t>2-10</t>
  </si>
  <si>
    <t>IZRADA POSTELJICE</t>
  </si>
  <si>
    <t>Grubo i fino strojno planiranje, te zbijanje valjcima.
Zbijanje posteljice u kamenim materijalima treba izvršiti tako, da se postigne stupanj zbijenosti u odnosu na standardni Proctor-ov postupak Sz≥100%, odnosno modul stišljivosti Ms≥40MN/m2.</t>
  </si>
  <si>
    <t>Rad se obračunava u četvornim metrima.</t>
  </si>
  <si>
    <t>Izrada posteljice</t>
  </si>
  <si>
    <t>1.5.1.</t>
  </si>
  <si>
    <t>1.7.</t>
  </si>
  <si>
    <t>4.3.</t>
  </si>
  <si>
    <t>5.3.</t>
  </si>
  <si>
    <t>5.4.</t>
  </si>
  <si>
    <t>ZAVRŠNO UREĐENJE KLIZIŠTA</t>
  </si>
  <si>
    <t>Stavka obuhvaća sve radove na dovođenju terena u uredno stanje, odvoz svih viškova materijala i njihovo zbrinjavanje, te demontaža svih pomoćnih i privremenih objekata, zaštitne ograde i signalizacije za provođenje privremene regulaciju prometa.</t>
  </si>
  <si>
    <t>Po kompletu izvedenih radova</t>
  </si>
  <si>
    <t>kompl</t>
  </si>
  <si>
    <t>1-03.2</t>
  </si>
  <si>
    <t>UKLANJANJE UMJETNIH OBJEKATA, PROMETNIH ZNAKOVA, REKLAMNIH PLOČA I SLIČNO</t>
  </si>
  <si>
    <t>Stavka obuhvaća i pronalaženje deponije, odvoz uklonjenog materijala na deponiju i sve troškove deponiranja.</t>
  </si>
  <si>
    <t>IZRADA BANKINA</t>
  </si>
  <si>
    <t>OD ZRNATOG KAMENOG MATERIJALA</t>
  </si>
  <si>
    <t xml:space="preserve">Debljina sloja zrnatog kamenog materijala bankine u zbijenom stanju iznosi 10 cm. 
Rad obuhvaća dobavu zrnatog kamenog materijala krupnoće zrna od 0 do 32 mm, razastiranje, planiranje i zbijanje. Modul stišljivosti mjeren kružnom pločom promjera 30cm  Ms&gt;=35MN/m2. </t>
  </si>
  <si>
    <t>Po metru dužnom stvarno izvedene bankine</t>
  </si>
  <si>
    <t>1.8.</t>
  </si>
  <si>
    <t>HABAJUĆI SLOJ OD ASFALTBETONA AC</t>
  </si>
  <si>
    <t>ARMATURNI KOŠEVI ZA AB PILOTE</t>
  </si>
  <si>
    <t xml:space="preserve">Nabava i doprema na gradilište čeličnih armaturnih koševa (izrađenih prema detalju iz projekta), za izradu AB pilota potporne konstrukcije. Stavka obuhvaća nabavu i prijevoz čeličnih armaturnih koševa na gradilište, te privremeno skladištenje do ugradnje. Obračun je u kg dobavljenih profila. Izvedba, kontrola kakvoće i obračun prema OTU 7-00.2.3. i 7-01.5. </t>
  </si>
  <si>
    <t>- Po kg ugrađenih čeličnih armaturnih koševa za AB pilote</t>
  </si>
  <si>
    <t>2.3</t>
  </si>
  <si>
    <t>Rezanje asfalta na mjestima uklapanja u postojeći kolnik i na mjestu prekopa postojećeg kolnika u svrhu izgradnje oborinske kanalizacije</t>
  </si>
  <si>
    <t>Betoniranje podložnog betona u građevnoj jami ispod temelja AB potporne konstrukcije betonom C16/20, debljine 10cm, bez oplate u sloju prema nacrtima iz projekta. (O.T.U.-II, st. 7.4.2.9.4.8.) U cijenu ove stavke uključeno je i čišćenje i priprema građevne jame, izrada, doprema i ugradba betona, te zbijanje i ravnanje do kota prema projektu. Stavka uključuje i izradu podloge drenažne cijevi betonom C16/20 u sloju debljine do d=15 cm. Jedinična cijena sadrži troškove nabave, utovara materijala, prijevoza, istovara, ugradnje te svega ostaloga što je potrebno za potpuno dovršenje radova.</t>
  </si>
  <si>
    <t>Podložni beton AB potporne konstrukcije i drenažne cijevi</t>
  </si>
  <si>
    <t>Nabava, ravnanje, siječenje, čišćenje, savijanje te ugradnja i vezanje armature od visokovrijednog prirodno tvrdog čelika RA B500B (u svemu prema Tehničkom propisu za betonske konstrukcije). U cijenu je uključena nabava, doprema, siječenje, ispravljanje, čišćenje od hrđe, savijanje, postavljanje i vezivanje armature, te svi ostali radovi i materijal (podlošci i sl.) potrebni da se armatura savije i postavi na mjesta točno određena posebnim nacrtima. 
Neposredno prije betoniranja mora nadzorni inženjer investitora odnosno predstavnik projektanta pregledati ugrađenu armaturu, uloške i podloške, kao i spojnu armaturu zid-pilot, te utvrditi čistoću oplate nakon čega se smije pristupiti betoniranju.</t>
  </si>
  <si>
    <t xml:space="preserve">Betoniranje AB potporne konstrukcije, betonom klase C30/37, razreda izloženosti XF4. (O.T.U.-II, st. 7.4.2.9.4.1., u svemu prema Tehničkom propisu za betonske konstrukcije). U cijenu ove stavke uključeno je i čišćenje i priprema gornje površine podloge, izrada, doprema i ugradnja betona, te zbijanje i ravnanje do kota prema projektu, zaštita i njega betona, te sav potreban rad i materijal. </t>
  </si>
  <si>
    <t>Ukupno  A. - PRIPREMNI RADOVI  (€)
UKUPNI IZNOS ZA PRIJENOS U REKAPITULACIJU (€)</t>
  </si>
  <si>
    <t>Ukupno  B. - POTPORNA KONSTRUKCIJA (€)
UKUPNI IZNOS ZA PRIJENOS U REKAPITULACIJU (€)</t>
  </si>
  <si>
    <t>UKUPNO (€):</t>
  </si>
  <si>
    <t>Proizvodnja, prijevoz i ugradnja asfaltbetona za habajuće slojeve (AC surf)  debljine i tehničkih svojstava prema projektu kolničke konstrukcije.
Asfalt beton za habajući sloj proizvodi se u postrojenjima za spravljanje asfaltnih mješavina – asfaltnim bazama s kontroliranim pojedinim materijalima i kontroliranim postrojenjem te se prevozi na mjesto ugradnje.
Ugradnja habajućeg sloja vrši se strojno strojevima za razastiranje – finišerima, a zbijanje valjcima-statičkim i vibracionim. Održavanje debljine sloja prilikom ugradnje kao i vitoperenje izvodi se automatskim podešavanjem i kontolom finišera. 
U cijenu izvedbe habajućeg sloja uključeno je čišćenje podloge, te nabava, dobava, doprema i prskanje bitumenskom emulzijom prije izvedbe samog sloja u količini od 0.30 kg/m2.</t>
  </si>
  <si>
    <t>SVEUKUPNO:</t>
  </si>
  <si>
    <t>LOCIRANJE KOMUNALNIH INSTALACIJA I PRIKLJUČAKA</t>
  </si>
  <si>
    <t xml:space="preserve">Ručni iskop probnih rovova  (šliceva) radi utvrđivanja stvarnog položaja postojećih podzemnih instalacija uz nadzor vlasnika istih te eventualna zaštita istih.
Točnu lokaciju, raspored i broj kontrolnih rovova odredit će nadzorni inženjer u dogovoru s projektantom i izvođačem na osnovi uvida u situacijski plan instalacija kao i temeljem dobivenih informacija od vlasnika istih. 
Iskop vršiti pažljivo kako ne bi došlo do oštećenja instalacija. Sve kontrolne rovove i stanje na terenu upisati u građevinski dnevnik.  Obračun je po kom kompletno izvedenih probnih rovova. </t>
  </si>
  <si>
    <t>Nabava, dobava i ugradnja habajućeg sloja od AC16 surf 50/70 AG2 M2  debljine 6 cm (srednje prometno opterećenje).</t>
  </si>
  <si>
    <t>P.T.U.100</t>
  </si>
  <si>
    <t xml:space="preserve">IZRADA VERTIKALNIH BETONSKIH GLAVA </t>
  </si>
  <si>
    <t>3-03.2</t>
  </si>
  <si>
    <t>Stavka obuhvaća izradu vertikalnih betonskih glava na ispustu slivnika ili drenaže. Uključuje iskop za temelje, izradu, montažu i demontažu oplate, izradu i montažu armature, te betoniranje temelja i glave betonom C25/30.
Rad se mjeri i obračunava po komadu kompletno izvedene vertikalne glave, a uključuje sve  materijale, rad i prijevoz potrebne za potpuno dovršenje posla prema detaljima iz projekta.</t>
  </si>
  <si>
    <t>1.5.2.</t>
  </si>
  <si>
    <t>IZRADA PODLOŽNOG BETONA AB POTPORNOG ZIDA</t>
  </si>
  <si>
    <t>IZRADA, MONTAŽA I DEMONTAŽA DVOSTRANE OPLATE AB POTPORNOG ZIDA</t>
  </si>
  <si>
    <t>IZRADA ARMATURE AB POTPORNOG ZIDA</t>
  </si>
  <si>
    <t>BETONIRANJE AB POTPORNOG ZIDA</t>
  </si>
  <si>
    <t>PEHD cijevi za oborinsku kanalizaciju, ispust drenaže</t>
  </si>
  <si>
    <t>Stavka obuhvaća vađenje i demontiranje prometnih znakova, reklamnih ploča i ostale prometne opreme (kolobrani i odbojnici), rušenje zidova, rušenje postojeće kolničke konstrukcije, uklanjanje rubnjaka, rušenje i/ili premještanje ograda, rušenje temelja, perona i ostalih umjetnih objekata. Radove treba obaviti bez nanošenja štete na ostalim objektima i posjedima uz cestu. Vađenje i demontiranje prometnih znakova, reklamnih panoa, čeličnih odbojnika, druge prometne opreme i žičane ograde treba obaviti tako da se svi sastavni dijelovi sačuvaju neoštećeni i da ih je moguće ponovno upotrijebiti.</t>
  </si>
  <si>
    <t>Izrada nasipa od drobljenog kamenog materijala frakcije 0-63 mm</t>
  </si>
  <si>
    <t xml:space="preserve"> - Mrežasta armatura Q-524</t>
  </si>
  <si>
    <t>Cijevi se polažu i polažu u betonski sloj od betona C12/15 do visine 1/3 cijevi.
Drenažne cijevi su tvornički proizvedene perforirane u gornjoj polovici okruglog  poprečnog presjeka, cijevi  profila 150 mm (DN150).
Ugradnja filtarskog kamenog sloja 4/8 mm omotanog u geotekstil za razdvajanje materijala mase 200 g/m2, debljine 2,2 mm (okomite vodopropusnosti na ravninu kv ≥ 1×10-3 l/m2s), prema projektu izvodi se nakon ugradnje drenažne cijevi u betonsku podlogu a u svemu prema detalju u projektu i preporuci proizvođača. Stavka obuhvaća sva potrebna crpljenja vode, razupiranja, ručni iskop, i sav potreban rad i materijal do potpunog dovršetka rada.
Geotekstil je obračunat u stavci (UGRADNJA GEOTEKSTILA ZA RAZDVAJANJE MATERIJALA).</t>
  </si>
  <si>
    <t>3-04.5</t>
  </si>
  <si>
    <t>SLIVNICI (VODOLOVNA GRLA )</t>
  </si>
  <si>
    <t>polumontažni slivnik od prefabriciranih betonskih cijevi</t>
  </si>
  <si>
    <t>3-04.7.1</t>
  </si>
  <si>
    <t>RUBNJACI</t>
  </si>
  <si>
    <t>Izrada betonskih rubnjaka</t>
  </si>
  <si>
    <t>Dobava i ugradba betonskog rubnjaka  poprečnog presjeka 18/24/100 cm na prethodno izvedenu podlogu od svježeg betona prema detalju iz projekta.
Beton ugrađenog rubnjaka i rampi mora biti klase C 35/45 (MB-45) – v/c faktor ispod 0.45, otporan na smrzavanje i soli za odmrzavanje.</t>
  </si>
  <si>
    <t>Rad se mjeri u metrima (m') postavljenih rubnjaka, uključivo s izvedbom podloge.</t>
  </si>
  <si>
    <t xml:space="preserve"> - Rubnjaci 18/24/100 cm</t>
  </si>
  <si>
    <t>2-15.1</t>
  </si>
  <si>
    <t xml:space="preserve">ZAŠTITA POKOSA PRIMJENOM HUMUSNOG MATERIJALA I TRAVNATE VEGETACIJE </t>
  </si>
  <si>
    <t>Zaštita pokosa armiranog tla (nasipa), koji je izložen djelovanju malih količina vode primjenom humusnog materijala i travnate vegetacije na površinama određenim projektom.
Zaštita se vrši u svemu prema O.T.U. Debljina humusnog sloja određena je projektom i iznosi 20 cm.
Stavka obuhvaća nabava, dobava i prijevoz humusnog materijala sa privremene deponije na gradilištu, te sav potreban rad i materijal uključeni su u stavku. Valjanje, planiranje i humusiranje pokosa. Razastrti sloj humusa je potrebno uvaljati laganim valjkom. Po fino uređenom humusnom sloju sije se trava. Ovisno o meteorološkim prilikama potrebno je vlažiti zasijane površine.Vrsta i mješavina trave odabire se u ovisnosti o ekološkim uvjetima zbog sigurnosti rasta vegetacije. Količina sjemena iznosi oko 5,1-8,0 g/m2, a gnojiva oko 80 g/m2. 
Nakon izrade humusnog sloja i travnate vegetacije, površine se moraju njegovati do konačnog rasta, a ako je potrebno pokositi 1-2 puta. Stavka obuhvaća dopremu i ugradnju humusnog materijala i dobavu, dopremu, sijanje i njegovanje trave.</t>
  </si>
  <si>
    <t>Po kvadratnim metrima, prema stvarno izvršenim radovima</t>
  </si>
  <si>
    <t>1.9.</t>
  </si>
  <si>
    <t>Slivnici od tvornički pripravljenih betonskih montažnih elemenata prema normi HRN EN 13598-2 ili jednakovrijedno. 
Rad obuhvaća nabavu, dopremu i ugradnju betonskih cijevi  unutarnjeg promjera Ø500 mm (DN/ID 500) za slivnike, te postavljanje i ugradnju elemenata slivnika prema uputama proizvođača i projektu. 
Obloga i dno slivnika debljine 10 cm izrađuje se betonom klase C25/30, na prethodno izrađenom podložnom betonu C12/15 debljine 5 cm, a u svemu prema uputama proizvođača i projektu.
Uključuje izvedbu monolitnog okvira prije ugradnje rešetke, a u svemu prema uputama dobavljača, odnosno detaljima iz projekta.
Priključak na reviziono okno ili direktno na cijev kanalizacije izvodi se spojnim PE cijevima DN 300. 
Na montirani slivnik treba ugraditi ljevano-željezne kišne rešetke s okvirom dimenzija 400x400mm, nosivosti 250 kN.</t>
  </si>
  <si>
    <t>Rušenje postojećih betonskih cijevi postoječeg propusta u cesti</t>
  </si>
  <si>
    <t>Izrada nasipa od lomljenih kamenih blokova dimenzija 0-100 mm</t>
  </si>
  <si>
    <t>- bankine širine od 20- 70 cm</t>
  </si>
  <si>
    <t>Strojno bušenje bušotine promjera Φ400 mm sa zaštitnom kolonom i ugradnja čeličnih armaturnih koševa  na razmaku 2,0 m, te zapunjivanje bušotine s upumpavanjem betona klase C30/37 na dno bušotine. Smjesi betona se dodaje pomoćno sredstvo kao dodatak za bubrenje. U tu svrhu koristiti 0,5 % interplasta A ili odgovoarajućeg sredstva koje osigurava lakšu obradivost betona radi pumpanja (transporta) betona na veče udaljenosti, te bubrenje betona 3 do 8%. Stavka obuhvaća izradu bušotine, ugradnju čeličnih profila (armature) nabavu, prijevoz i ugradnju betona klase C30/37 kao i sav rad i materijal potrebni do potpunog završetka pilota. Obračun po m1 izvedene bušotine i ugrađene čelične armature i betona. Izvedba, kontrola  kakvoće i obračun prema OTU 7-01.4.2.</t>
  </si>
  <si>
    <t xml:space="preserve">Obijanje betonske glave pilota u visini do 30 cm. U cijenu je uračunato strojno obijanje betona, gruba ručna obrada u cilju izravnavanja, te grubo i fino brušenje površine brus papirom za kamen. Obračun po komadu izvedenog pilota. </t>
  </si>
  <si>
    <t xml:space="preserve"> - drenažne tunelska cijev DN150 </t>
  </si>
  <si>
    <t xml:space="preserve"> - drenažne tunelska cijev DN250 </t>
  </si>
  <si>
    <t>Izrada vertikalne izljevne glave betonom C25/30 na cijevi 
Ø 250 mm,  u skladu s detaljem iz projekta.</t>
  </si>
  <si>
    <r>
      <t xml:space="preserve">Obračun radova:
Rad se mjeri i obračunava po komadu propisno ugrađenog i preuzetog slivnika </t>
    </r>
    <r>
      <rPr>
        <b/>
        <sz val="8"/>
        <rFont val="Tahoma"/>
        <family val="2"/>
        <charset val="238"/>
      </rPr>
      <t>dubine do1,2 m</t>
    </r>
    <r>
      <rPr>
        <sz val="8"/>
        <rFont val="Tahoma"/>
        <family val="2"/>
        <charset val="238"/>
      </rPr>
      <t>. U cijenu stavke uključeno je zbijanje i uređenje tla, izvedba podloge i izvedba ispusta (priključka) prema projektu. Uključuje dobavu i ugradnju rešetke slivnika s okvirom dimenzija 400x400mm, nosivosti 250kN.</t>
    </r>
  </si>
  <si>
    <t>Dobava i ugradnja PEHD cijevi DN 250 za ispust drenaže. Stavka obuhvaća iskop rova, razupiranje rova, izradu podloge, dobavu, ugradnju, zatrpavanje cijevi i sve ostalo (fazonske komade, koljena i  izvedba spojeva na reviziono okno) za potpuno dovršenje rada na ugradnji priključnih cijevi do potpune funkcionalnosti.</t>
  </si>
  <si>
    <t>PEHD cijevi DN 250 SN8</t>
  </si>
  <si>
    <t>Rušenje i odvoz postojećeg asfalta u prosječnoj debljini 6 cm uključujući sva strojna zasjecanja postojećeg asfalta pri iskopu na mjestu površinske deformacije asfaltnog zastora u području zahvaćeno klizanjem.</t>
  </si>
  <si>
    <t xml:space="preserve">SANACIJA NESTABILNOG KLIZIŠTA NA DIJELU NC BORŠČAKI  </t>
  </si>
  <si>
    <t>MATIJA STUHNE, mag.ing.aedif.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</si>
</sst>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n_-;\-* #,##0.00\ _k_n_-;_-* &quot;-&quot;??\ _k_n_-;_-@_-"/>
    <numFmt numFmtId="165" formatCode="#,##0.00;#,##0.00;&quot;&quot;"/>
    <numFmt numFmtId="166" formatCode="#,##0.00;#,##0.00;#"/>
    <numFmt numFmtId="167" formatCode="_-* #,##0\ _$_-;\-* #,##0\ _$_-;_-* &quot;-&quot;\ _$_-;_-@_-"/>
    <numFmt numFmtId="168" formatCode="_-* #,##0.00\ _$_-;\-* #,##0.00\ _$_-;_-* &quot;-&quot;??\ _$_-;_-@_-"/>
    <numFmt numFmtId="169" formatCode="@\ &quot;*&quot;"/>
    <numFmt numFmtId="170" formatCode="#,##0.00\ _k_n"/>
  </numFmts>
  <fonts count="47">
    <font>
      <sz val="12"/>
      <name val="HRHelvetica"/>
    </font>
    <font>
      <sz val="12"/>
      <name val="HRHelvetica"/>
    </font>
    <font>
      <sz val="9"/>
      <name val="Arial"/>
      <family val="2"/>
      <charset val="238"/>
    </font>
    <font>
      <sz val="8"/>
      <name val="Tahoma"/>
      <family val="2"/>
      <charset val="238"/>
    </font>
    <font>
      <i/>
      <sz val="8"/>
      <name val="Tahoma"/>
      <family val="2"/>
      <charset val="238"/>
    </font>
    <font>
      <sz val="10"/>
      <name val="Tahoma"/>
      <family val="2"/>
      <charset val="238"/>
    </font>
    <font>
      <sz val="9"/>
      <name val="Tahoma"/>
      <family val="2"/>
      <charset val="238"/>
    </font>
    <font>
      <sz val="7"/>
      <name val="Tahoma"/>
      <family val="2"/>
      <charset val="238"/>
    </font>
    <font>
      <sz val="7"/>
      <color indexed="10"/>
      <name val="Tahoma"/>
      <family val="2"/>
      <charset val="238"/>
    </font>
    <font>
      <b/>
      <sz val="8"/>
      <name val="Tahoma"/>
      <family val="2"/>
      <charset val="238"/>
    </font>
    <font>
      <b/>
      <sz val="9"/>
      <name val="Tahoma"/>
      <family val="2"/>
      <charset val="238"/>
    </font>
    <font>
      <b/>
      <sz val="9"/>
      <color indexed="10"/>
      <name val="Tahoma"/>
      <family val="2"/>
      <charset val="238"/>
    </font>
    <font>
      <sz val="8"/>
      <color indexed="10"/>
      <name val="Tahoma"/>
      <family val="2"/>
      <charset val="238"/>
    </font>
    <font>
      <b/>
      <sz val="12"/>
      <name val="Tahoma"/>
      <family val="2"/>
      <charset val="238"/>
    </font>
    <font>
      <b/>
      <sz val="12"/>
      <color indexed="10"/>
      <name val="Tahoma"/>
      <family val="2"/>
      <charset val="238"/>
    </font>
    <font>
      <sz val="12"/>
      <name val="Tahoma"/>
      <family val="2"/>
      <charset val="238"/>
    </font>
    <font>
      <b/>
      <sz val="11"/>
      <name val="Tahoma"/>
      <family val="2"/>
      <charset val="238"/>
    </font>
    <font>
      <b/>
      <sz val="11"/>
      <color indexed="10"/>
      <name val="Tahoma"/>
      <family val="2"/>
      <charset val="238"/>
    </font>
    <font>
      <sz val="11"/>
      <name val="Tahoma"/>
      <family val="2"/>
      <charset val="238"/>
    </font>
    <font>
      <sz val="12"/>
      <color indexed="10"/>
      <name val="Tahoma"/>
      <family val="2"/>
      <charset val="238"/>
    </font>
    <font>
      <b/>
      <sz val="9"/>
      <name val="Tahoma"/>
      <family val="2"/>
    </font>
    <font>
      <b/>
      <sz val="8"/>
      <color indexed="10"/>
      <name val="Tahoma"/>
      <family val="2"/>
    </font>
    <font>
      <sz val="8"/>
      <name val="Arial"/>
      <family val="2"/>
      <charset val="238"/>
    </font>
    <font>
      <sz val="8"/>
      <name val="Arial"/>
      <family val="2"/>
    </font>
    <font>
      <sz val="8"/>
      <name val="Arial CE"/>
    </font>
    <font>
      <sz val="10"/>
      <name val="Arial"/>
      <family val="2"/>
      <charset val="238"/>
    </font>
    <font>
      <b/>
      <sz val="10"/>
      <name val="Arial"/>
      <family val="2"/>
      <charset val="238"/>
    </font>
    <font>
      <b/>
      <sz val="8"/>
      <name val="Arial"/>
      <family val="2"/>
      <charset val="238"/>
    </font>
    <font>
      <b/>
      <sz val="14"/>
      <name val="Tahoma"/>
      <family val="2"/>
      <charset val="238"/>
    </font>
    <font>
      <sz val="8"/>
      <color indexed="10"/>
      <name val="Arial"/>
      <family val="2"/>
      <charset val="238"/>
    </font>
    <font>
      <sz val="10"/>
      <name val="Arial"/>
      <family val="2"/>
    </font>
    <font>
      <sz val="11"/>
      <color indexed="8"/>
      <name val="Calibri"/>
      <family val="2"/>
      <charset val="238"/>
    </font>
    <font>
      <b/>
      <u/>
      <sz val="10"/>
      <name val="Arial"/>
      <family val="2"/>
    </font>
    <font>
      <sz val="11"/>
      <color indexed="8"/>
      <name val="Calibri"/>
      <family val="2"/>
      <charset val="238"/>
    </font>
    <font>
      <b/>
      <sz val="8"/>
      <name val="Arial"/>
      <family val="2"/>
    </font>
    <font>
      <sz val="8"/>
      <name val="Arial CE"/>
      <family val="2"/>
      <charset val="238"/>
    </font>
    <font>
      <b/>
      <sz val="9"/>
      <name val="Arial"/>
      <family val="2"/>
      <charset val="238"/>
    </font>
    <font>
      <b/>
      <sz val="10"/>
      <name val="Tahoma"/>
      <family val="2"/>
      <charset val="238"/>
    </font>
    <font>
      <b/>
      <sz val="8"/>
      <name val="Arial CE"/>
      <charset val="238"/>
    </font>
    <font>
      <sz val="9"/>
      <name val="Calibri"/>
      <family val="2"/>
      <charset val="238"/>
    </font>
    <font>
      <sz val="11"/>
      <color theme="1"/>
      <name val="Calibri"/>
      <family val="2"/>
      <charset val="238"/>
      <scheme val="minor"/>
    </font>
    <font>
      <sz val="8"/>
      <color rgb="FFFF0000"/>
      <name val="Arial"/>
      <family val="2"/>
      <charset val="238"/>
    </font>
    <font>
      <b/>
      <sz val="8"/>
      <color rgb="FFFF0000"/>
      <name val="Tahoma"/>
      <family val="2"/>
      <charset val="238"/>
    </font>
    <font>
      <sz val="8"/>
      <color rgb="FFFF0000"/>
      <name val="Tahoma"/>
      <family val="2"/>
      <charset val="238"/>
    </font>
    <font>
      <sz val="8"/>
      <color rgb="FFFF0000"/>
      <name val="Arial"/>
      <family val="2"/>
    </font>
    <font>
      <sz val="9"/>
      <name val="Calibri"/>
      <family val="2"/>
      <charset val="238"/>
      <scheme val="minor"/>
    </font>
    <font>
      <b/>
      <sz val="7"/>
      <name val="Tahoma"/>
      <family val="2"/>
      <charset val="238"/>
    </font>
  </fonts>
  <fills count="11">
    <fill>
      <patternFill patternType="none"/>
    </fill>
    <fill>
      <patternFill patternType="gray125"/>
    </fill>
    <fill>
      <patternFill patternType="gray0625"/>
    </fill>
    <fill>
      <patternFill patternType="solid">
        <fgColor indexed="45"/>
        <bgColor indexed="64"/>
      </patternFill>
    </fill>
    <fill>
      <patternFill patternType="solid">
        <fgColor indexed="27"/>
        <bgColor indexed="41"/>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79998168889431442"/>
        <bgColor indexed="64"/>
      </patternFill>
    </fill>
  </fills>
  <borders count="6">
    <border>
      <left/>
      <right/>
      <top/>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7">
    <xf numFmtId="0" fontId="0" fillId="0" borderId="0"/>
    <xf numFmtId="164" fontId="31" fillId="0" borderId="0" applyFont="0" applyFill="0" applyBorder="0" applyAlignment="0" applyProtection="0"/>
    <xf numFmtId="168" fontId="25"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9" fontId="32" fillId="2" borderId="1">
      <alignment horizontal="left" vertical="center"/>
    </xf>
    <xf numFmtId="0" fontId="25" fillId="0" borderId="0"/>
    <xf numFmtId="0" fontId="25" fillId="0" borderId="0"/>
    <xf numFmtId="0" fontId="25" fillId="0" borderId="0"/>
    <xf numFmtId="0" fontId="25" fillId="0" borderId="0"/>
    <xf numFmtId="0" fontId="40" fillId="0" borderId="0"/>
    <xf numFmtId="0" fontId="1" fillId="0" borderId="0"/>
    <xf numFmtId="0" fontId="25" fillId="0" borderId="0"/>
    <xf numFmtId="0" fontId="2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0" fillId="0" borderId="0"/>
    <xf numFmtId="0" fontId="25" fillId="0" borderId="0"/>
    <xf numFmtId="0" fontId="25" fillId="0" borderId="0"/>
    <xf numFmtId="0" fontId="40" fillId="0" borderId="0"/>
    <xf numFmtId="0" fontId="25" fillId="0" borderId="0"/>
    <xf numFmtId="0" fontId="25" fillId="0" borderId="0"/>
    <xf numFmtId="0" fontId="30"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3" fillId="3" borderId="0" applyNumberFormat="0" applyFont="0" applyBorder="0" applyAlignment="0" applyProtection="0"/>
    <xf numFmtId="0" fontId="2" fillId="0" borderId="0">
      <alignment horizontal="justify" vertical="center" wrapText="1"/>
      <protection locked="0"/>
    </xf>
    <xf numFmtId="167" fontId="26" fillId="4" borderId="2">
      <alignment vertical="center"/>
    </xf>
  </cellStyleXfs>
  <cellXfs count="202">
    <xf numFmtId="0" fontId="0" fillId="0" borderId="0" xfId="0"/>
    <xf numFmtId="49" fontId="3" fillId="5" borderId="3" xfId="0" applyNumberFormat="1" applyFont="1" applyFill="1" applyBorder="1" applyAlignment="1">
      <alignment horizontal="center" vertical="center" wrapText="1"/>
    </xf>
    <xf numFmtId="0" fontId="5" fillId="5" borderId="3" xfId="0" applyFont="1" applyFill="1" applyBorder="1" applyAlignment="1">
      <alignment horizontal="justify" vertical="center" wrapText="1"/>
    </xf>
    <xf numFmtId="0" fontId="6" fillId="5" borderId="3" xfId="0" applyFont="1" applyFill="1" applyBorder="1" applyAlignment="1">
      <alignment horizontal="center" vertical="center"/>
    </xf>
    <xf numFmtId="4" fontId="6" fillId="5" borderId="3" xfId="0" applyNumberFormat="1" applyFont="1" applyFill="1" applyBorder="1" applyAlignment="1">
      <alignment horizontal="center" vertical="center"/>
    </xf>
    <xf numFmtId="0" fontId="7" fillId="0" borderId="0" xfId="0" applyFont="1"/>
    <xf numFmtId="49" fontId="7" fillId="0" borderId="0" xfId="0" applyNumberFormat="1" applyFont="1" applyAlignment="1">
      <alignment horizontal="center" vertical="top"/>
    </xf>
    <xf numFmtId="0" fontId="7" fillId="0" borderId="0" xfId="0" applyFont="1" applyAlignment="1">
      <alignment horizontal="justify" vertical="top" wrapText="1"/>
    </xf>
    <xf numFmtId="0" fontId="7" fillId="0" borderId="0" xfId="0" applyFont="1" applyAlignment="1">
      <alignment horizontal="center"/>
    </xf>
    <xf numFmtId="4" fontId="8" fillId="0" borderId="0" xfId="0" applyNumberFormat="1" applyFont="1"/>
    <xf numFmtId="0" fontId="10" fillId="0" borderId="0" xfId="0" applyFont="1" applyAlignment="1">
      <alignment vertical="center"/>
    </xf>
    <xf numFmtId="0" fontId="10" fillId="6" borderId="0" xfId="0" applyFont="1" applyFill="1" applyAlignment="1">
      <alignment vertical="center"/>
    </xf>
    <xf numFmtId="49" fontId="3" fillId="0" borderId="0" xfId="0" applyNumberFormat="1" applyFont="1" applyAlignment="1">
      <alignment horizontal="left" vertical="top"/>
    </xf>
    <xf numFmtId="0" fontId="3" fillId="0" borderId="0" xfId="0" applyFont="1" applyAlignment="1">
      <alignment horizontal="justify" vertical="top" wrapText="1"/>
    </xf>
    <xf numFmtId="0" fontId="3" fillId="0" borderId="0" xfId="0" applyFont="1"/>
    <xf numFmtId="49" fontId="9" fillId="0" borderId="0" xfId="0" applyNumberFormat="1" applyFont="1" applyAlignment="1">
      <alignment horizontal="left" vertical="top"/>
    </xf>
    <xf numFmtId="0" fontId="9" fillId="0" borderId="0" xfId="0" applyFont="1" applyAlignment="1">
      <alignment horizontal="justify" vertical="top" wrapText="1"/>
    </xf>
    <xf numFmtId="0" fontId="3" fillId="0" borderId="5" xfId="0" applyFont="1" applyBorder="1" applyAlignment="1">
      <alignment horizontal="center"/>
    </xf>
    <xf numFmtId="0" fontId="3" fillId="0" borderId="0" xfId="0" applyFont="1" applyAlignment="1">
      <alignment horizontal="center"/>
    </xf>
    <xf numFmtId="49" fontId="3" fillId="0" borderId="0" xfId="0" applyNumberFormat="1" applyFont="1" applyAlignment="1">
      <alignment horizontal="left" vertical="top" wrapText="1"/>
    </xf>
    <xf numFmtId="49" fontId="3" fillId="0" borderId="0" xfId="0" applyNumberFormat="1" applyFont="1" applyAlignment="1">
      <alignment horizontal="justify" vertical="top" wrapText="1"/>
    </xf>
    <xf numFmtId="49" fontId="9" fillId="0" borderId="0" xfId="0" applyNumberFormat="1" applyFont="1" applyAlignment="1">
      <alignment horizontal="left" vertical="top" wrapText="1"/>
    </xf>
    <xf numFmtId="0" fontId="3" fillId="0" borderId="0" xfId="0" applyFont="1" applyAlignment="1">
      <alignment horizontal="center" wrapText="1"/>
    </xf>
    <xf numFmtId="0" fontId="6" fillId="0" borderId="0" xfId="0" applyFont="1" applyAlignment="1">
      <alignment vertical="center"/>
    </xf>
    <xf numFmtId="0" fontId="6" fillId="6" borderId="0" xfId="0" applyFont="1" applyFill="1" applyAlignment="1">
      <alignment vertical="center"/>
    </xf>
    <xf numFmtId="0" fontId="13" fillId="7" borderId="0" xfId="0" applyFont="1" applyFill="1" applyAlignment="1">
      <alignment horizontal="left" vertical="top"/>
    </xf>
    <xf numFmtId="49" fontId="13" fillId="7" borderId="0" xfId="0" applyNumberFormat="1" applyFont="1" applyFill="1" applyAlignment="1">
      <alignment horizontal="left" vertical="top"/>
    </xf>
    <xf numFmtId="14" fontId="13" fillId="7" borderId="0" xfId="0" applyNumberFormat="1" applyFont="1" applyFill="1" applyAlignment="1">
      <alignment horizontal="justify" vertical="top" wrapText="1"/>
    </xf>
    <xf numFmtId="0" fontId="15" fillId="0" borderId="0" xfId="0" applyFont="1"/>
    <xf numFmtId="0" fontId="6" fillId="0" borderId="0" xfId="0" applyFont="1" applyAlignment="1">
      <alignment horizontal="left" vertical="top"/>
    </xf>
    <xf numFmtId="49" fontId="6" fillId="0" borderId="0" xfId="0" applyNumberFormat="1" applyFont="1" applyAlignment="1">
      <alignment horizontal="left" vertical="top"/>
    </xf>
    <xf numFmtId="0" fontId="6" fillId="0" borderId="0" xfId="0" applyFont="1" applyAlignment="1" applyProtection="1">
      <alignment horizontal="justify" vertical="top" wrapText="1"/>
      <protection locked="0"/>
    </xf>
    <xf numFmtId="3" fontId="6" fillId="0" borderId="0" xfId="0" applyNumberFormat="1" applyFont="1" applyAlignment="1">
      <alignment horizontal="right" vertical="top"/>
    </xf>
    <xf numFmtId="0" fontId="16" fillId="0" borderId="0" xfId="0" applyFont="1" applyAlignment="1">
      <alignment vertical="center"/>
    </xf>
    <xf numFmtId="0" fontId="16" fillId="6" borderId="0" xfId="0" applyFont="1" applyFill="1" applyAlignment="1">
      <alignment vertical="center"/>
    </xf>
    <xf numFmtId="0" fontId="18" fillId="0" borderId="0" xfId="0" applyFont="1"/>
    <xf numFmtId="0" fontId="18" fillId="6" borderId="0" xfId="0" applyFont="1" applyFill="1"/>
    <xf numFmtId="0" fontId="15" fillId="0" borderId="0" xfId="0" applyFont="1" applyAlignment="1">
      <alignment horizontal="left" vertical="top"/>
    </xf>
    <xf numFmtId="49" fontId="15" fillId="0" borderId="0" xfId="0" applyNumberFormat="1" applyFont="1" applyAlignment="1">
      <alignment horizontal="left" vertical="top"/>
    </xf>
    <xf numFmtId="14" fontId="15" fillId="0" borderId="0" xfId="0" applyNumberFormat="1" applyFont="1" applyAlignment="1">
      <alignment horizontal="justify" vertical="top" wrapText="1"/>
    </xf>
    <xf numFmtId="49" fontId="3" fillId="0" borderId="0" xfId="0" applyNumberFormat="1" applyFont="1" applyAlignment="1">
      <alignment horizontal="center" vertical="top"/>
    </xf>
    <xf numFmtId="4" fontId="12" fillId="0" borderId="0" xfId="0" applyNumberFormat="1" applyFont="1"/>
    <xf numFmtId="4" fontId="7" fillId="0" borderId="0" xfId="0" applyNumberFormat="1" applyFont="1"/>
    <xf numFmtId="4" fontId="3" fillId="0" borderId="0" xfId="0" applyNumberFormat="1" applyFont="1"/>
    <xf numFmtId="4" fontId="13" fillId="7" borderId="0" xfId="0" applyNumberFormat="1" applyFont="1" applyFill="1"/>
    <xf numFmtId="4" fontId="6" fillId="0" borderId="0" xfId="0" applyNumberFormat="1" applyFont="1"/>
    <xf numFmtId="4" fontId="11" fillId="0" borderId="0" xfId="0" applyNumberFormat="1" applyFont="1"/>
    <xf numFmtId="4" fontId="15" fillId="0" borderId="0" xfId="0" applyNumberFormat="1" applyFont="1"/>
    <xf numFmtId="0" fontId="22" fillId="0" borderId="0" xfId="0" applyFont="1" applyAlignment="1">
      <alignment horizontal="justify" vertical="top" wrapText="1"/>
    </xf>
    <xf numFmtId="49" fontId="23" fillId="0" borderId="0" xfId="0" applyNumberFormat="1" applyFont="1" applyAlignment="1">
      <alignment horizontal="center" vertical="top"/>
    </xf>
    <xf numFmtId="0" fontId="23" fillId="0" borderId="0" xfId="0" applyFont="1" applyAlignment="1">
      <alignment horizontal="center"/>
    </xf>
    <xf numFmtId="4" fontId="23" fillId="0" borderId="0" xfId="0" applyNumberFormat="1" applyFont="1" applyAlignment="1">
      <alignment horizontal="center"/>
    </xf>
    <xf numFmtId="0" fontId="22" fillId="0" borderId="0" xfId="0" applyFont="1" applyAlignment="1">
      <alignment vertical="top" wrapText="1"/>
    </xf>
    <xf numFmtId="4" fontId="22" fillId="0" borderId="0" xfId="0" applyNumberFormat="1" applyFont="1" applyAlignment="1">
      <alignment horizontal="center"/>
    </xf>
    <xf numFmtId="49" fontId="22" fillId="0" borderId="0" xfId="0" applyNumberFormat="1" applyFont="1" applyAlignment="1">
      <alignment horizontal="center" vertical="top"/>
    </xf>
    <xf numFmtId="0" fontId="22" fillId="0" borderId="0" xfId="0" applyFont="1" applyAlignment="1">
      <alignment horizontal="center" wrapText="1"/>
    </xf>
    <xf numFmtId="0" fontId="22" fillId="0" borderId="0" xfId="0" applyFont="1" applyAlignment="1">
      <alignment horizontal="left" vertical="top" wrapText="1"/>
    </xf>
    <xf numFmtId="0" fontId="23" fillId="0" borderId="5" xfId="0" applyFont="1" applyBorder="1" applyAlignment="1">
      <alignment horizontal="center"/>
    </xf>
    <xf numFmtId="0" fontId="27" fillId="0" borderId="0" xfId="0" applyFont="1" applyAlignment="1">
      <alignment horizontal="center"/>
    </xf>
    <xf numFmtId="49" fontId="9" fillId="0" borderId="0" xfId="0" applyNumberFormat="1" applyFont="1" applyAlignment="1">
      <alignment horizontal="center" vertical="top"/>
    </xf>
    <xf numFmtId="4" fontId="29" fillId="0" borderId="5" xfId="0" applyNumberFormat="1" applyFont="1" applyBorder="1" applyAlignment="1">
      <alignment horizontal="center"/>
    </xf>
    <xf numFmtId="0" fontId="9" fillId="0" borderId="0" xfId="0" applyFont="1" applyAlignment="1">
      <alignment vertical="top" wrapText="1"/>
    </xf>
    <xf numFmtId="4" fontId="29" fillId="0" borderId="0" xfId="0" applyNumberFormat="1" applyFont="1" applyAlignment="1">
      <alignment horizontal="center"/>
    </xf>
    <xf numFmtId="0" fontId="3" fillId="0" borderId="0" xfId="0" applyFont="1" applyAlignment="1">
      <alignment horizontal="justify" wrapText="1"/>
    </xf>
    <xf numFmtId="0" fontId="9" fillId="0" borderId="0" xfId="0" applyFont="1" applyAlignment="1">
      <alignment horizontal="center" wrapText="1"/>
    </xf>
    <xf numFmtId="4" fontId="12" fillId="0" borderId="0" xfId="0" applyNumberFormat="1" applyFont="1" applyAlignment="1">
      <alignment horizontal="center"/>
    </xf>
    <xf numFmtId="4" fontId="3" fillId="0" borderId="5" xfId="0" applyNumberFormat="1" applyFont="1" applyBorder="1" applyAlignment="1">
      <alignment horizontal="center"/>
    </xf>
    <xf numFmtId="4" fontId="12" fillId="0" borderId="5" xfId="0" applyNumberFormat="1" applyFont="1" applyBorder="1" applyAlignment="1">
      <alignment horizontal="center"/>
    </xf>
    <xf numFmtId="4" fontId="3" fillId="0" borderId="0" xfId="0" applyNumberFormat="1" applyFont="1" applyAlignment="1">
      <alignment horizontal="center"/>
    </xf>
    <xf numFmtId="4" fontId="12" fillId="0" borderId="5" xfId="0" applyNumberFormat="1" applyFont="1" applyBorder="1" applyAlignment="1">
      <alignment horizontal="center" wrapText="1"/>
    </xf>
    <xf numFmtId="4" fontId="12" fillId="0" borderId="0" xfId="0" applyNumberFormat="1" applyFont="1" applyAlignment="1">
      <alignment horizontal="center" wrapText="1"/>
    </xf>
    <xf numFmtId="4" fontId="22" fillId="0" borderId="0" xfId="0" applyNumberFormat="1" applyFont="1" applyAlignment="1">
      <alignment horizontal="center" wrapText="1"/>
    </xf>
    <xf numFmtId="4" fontId="29" fillId="0" borderId="0" xfId="0" applyNumberFormat="1" applyFont="1" applyAlignment="1">
      <alignment horizontal="center" wrapText="1"/>
    </xf>
    <xf numFmtId="0" fontId="9" fillId="0" borderId="0" xfId="0" applyFont="1" applyAlignment="1">
      <alignment horizontal="center" vertical="top" wrapText="1"/>
    </xf>
    <xf numFmtId="0" fontId="3" fillId="0" borderId="0" xfId="0" quotePrefix="1" applyFont="1" applyAlignment="1">
      <alignment horizontal="justify" vertical="top" wrapText="1"/>
    </xf>
    <xf numFmtId="0" fontId="22" fillId="0" borderId="5" xfId="0" applyFont="1" applyBorder="1" applyAlignment="1">
      <alignment horizontal="center"/>
    </xf>
    <xf numFmtId="4" fontId="41" fillId="0" borderId="5" xfId="0" applyNumberFormat="1" applyFont="1" applyBorder="1" applyAlignment="1">
      <alignment horizontal="center"/>
    </xf>
    <xf numFmtId="4" fontId="41" fillId="0" borderId="0" xfId="0" applyNumberFormat="1" applyFont="1" applyAlignment="1">
      <alignment horizontal="center"/>
    </xf>
    <xf numFmtId="49" fontId="42" fillId="0" borderId="0" xfId="0" applyNumberFormat="1" applyFont="1" applyAlignment="1">
      <alignment horizontal="left" vertical="top"/>
    </xf>
    <xf numFmtId="49" fontId="42" fillId="0" borderId="0" xfId="0" applyNumberFormat="1" applyFont="1" applyAlignment="1">
      <alignment horizontal="left" vertical="center" wrapText="1"/>
    </xf>
    <xf numFmtId="0" fontId="43" fillId="0" borderId="0" xfId="0" applyFont="1" applyAlignment="1">
      <alignment horizontal="center"/>
    </xf>
    <xf numFmtId="4" fontId="43" fillId="0" borderId="0" xfId="0" applyNumberFormat="1" applyFont="1" applyAlignment="1">
      <alignment horizontal="center"/>
    </xf>
    <xf numFmtId="49" fontId="43" fillId="0" borderId="0" xfId="0" applyNumberFormat="1" applyFont="1" applyAlignment="1">
      <alignment horizontal="left" vertical="top"/>
    </xf>
    <xf numFmtId="4" fontId="44" fillId="0" borderId="5" xfId="0" applyNumberFormat="1" applyFont="1" applyBorder="1" applyAlignment="1">
      <alignment horizontal="center"/>
    </xf>
    <xf numFmtId="0" fontId="22" fillId="0" borderId="0" xfId="0" applyFont="1" applyAlignment="1">
      <alignment horizontal="center"/>
    </xf>
    <xf numFmtId="0" fontId="45" fillId="0" borderId="0" xfId="0" applyFont="1" applyAlignment="1">
      <alignment horizontal="center" wrapText="1"/>
    </xf>
    <xf numFmtId="14" fontId="9" fillId="0" borderId="0" xfId="0" applyNumberFormat="1" applyFont="1" applyAlignment="1">
      <alignment vertical="top" wrapText="1"/>
    </xf>
    <xf numFmtId="4" fontId="44" fillId="0" borderId="0" xfId="0" applyNumberFormat="1" applyFont="1" applyAlignment="1">
      <alignment horizontal="center"/>
    </xf>
    <xf numFmtId="0" fontId="3" fillId="0" borderId="0" xfId="0" applyFont="1" applyAlignment="1">
      <alignment horizontal="justify" vertical="top"/>
    </xf>
    <xf numFmtId="49" fontId="22" fillId="0" borderId="0" xfId="0" applyNumberFormat="1" applyFont="1" applyAlignment="1">
      <alignment horizontal="center" vertical="center"/>
    </xf>
    <xf numFmtId="0" fontId="22" fillId="0" borderId="0" xfId="0" applyFont="1" applyAlignment="1">
      <alignment vertical="center" wrapText="1"/>
    </xf>
    <xf numFmtId="14" fontId="9" fillId="0" borderId="0" xfId="0" applyNumberFormat="1" applyFont="1" applyAlignment="1">
      <alignment vertical="center" wrapText="1"/>
    </xf>
    <xf numFmtId="0" fontId="35" fillId="0" borderId="0" xfId="0" applyFont="1" applyAlignment="1">
      <alignment horizontal="justify" vertical="top" wrapText="1"/>
    </xf>
    <xf numFmtId="4" fontId="12" fillId="0" borderId="0" xfId="0" applyNumberFormat="1" applyFont="1" applyAlignment="1">
      <alignment horizontal="right"/>
    </xf>
    <xf numFmtId="4" fontId="3" fillId="0" borderId="0" xfId="0" applyNumberFormat="1" applyFont="1" applyAlignment="1">
      <alignment horizontal="right"/>
    </xf>
    <xf numFmtId="0" fontId="35" fillId="0" borderId="0" xfId="0" applyFont="1" applyAlignment="1">
      <alignment vertical="center" wrapText="1"/>
    </xf>
    <xf numFmtId="4" fontId="43" fillId="0" borderId="5" xfId="0" applyNumberFormat="1" applyFont="1" applyBorder="1" applyAlignment="1">
      <alignment horizontal="center"/>
    </xf>
    <xf numFmtId="2" fontId="3" fillId="0" borderId="0" xfId="0" applyNumberFormat="1" applyFont="1" applyAlignment="1">
      <alignment horizontal="center"/>
    </xf>
    <xf numFmtId="0" fontId="3" fillId="0" borderId="0" xfId="0" applyFont="1" applyAlignment="1">
      <alignment horizontal="center" vertical="top" wrapText="1"/>
    </xf>
    <xf numFmtId="49" fontId="6" fillId="0" borderId="0" xfId="0" applyNumberFormat="1" applyFont="1" applyAlignment="1" applyProtection="1">
      <alignment horizontal="left" vertical="top" wrapText="1"/>
      <protection locked="0"/>
    </xf>
    <xf numFmtId="0" fontId="22" fillId="0" borderId="0" xfId="0" quotePrefix="1" applyFont="1" applyAlignment="1">
      <alignment horizontal="justify" vertical="top" wrapText="1"/>
    </xf>
    <xf numFmtId="0" fontId="36" fillId="0" borderId="0" xfId="0" applyFont="1" applyAlignment="1" applyProtection="1">
      <alignment horizontal="left" vertical="top"/>
      <protection locked="0"/>
    </xf>
    <xf numFmtId="49" fontId="2" fillId="0" borderId="0" xfId="0" applyNumberFormat="1" applyFont="1" applyAlignment="1" applyProtection="1">
      <alignment horizontal="left" vertical="top"/>
      <protection locked="0"/>
    </xf>
    <xf numFmtId="0" fontId="2" fillId="0" borderId="0" xfId="0" applyFont="1" applyAlignment="1" applyProtection="1">
      <alignment horizontal="justify" vertical="top" wrapText="1"/>
      <protection locked="0"/>
    </xf>
    <xf numFmtId="0" fontId="2" fillId="0" borderId="0" xfId="0" applyFont="1" applyAlignment="1" applyProtection="1">
      <alignment horizontal="right" vertical="top"/>
      <protection locked="0"/>
    </xf>
    <xf numFmtId="3" fontId="2" fillId="0" borderId="0" xfId="0" applyNumberFormat="1" applyFont="1" applyAlignment="1" applyProtection="1">
      <alignment horizontal="right" vertical="top"/>
      <protection locked="0"/>
    </xf>
    <xf numFmtId="4" fontId="2" fillId="0" borderId="0" xfId="0" applyNumberFormat="1" applyFont="1" applyAlignment="1" applyProtection="1">
      <alignment horizontal="right" vertical="top"/>
      <protection locked="0"/>
    </xf>
    <xf numFmtId="0" fontId="36" fillId="0" borderId="0" xfId="0" applyFont="1" applyAlignment="1" applyProtection="1">
      <alignment horizontal="right" vertical="top"/>
      <protection locked="0"/>
    </xf>
    <xf numFmtId="0" fontId="2" fillId="0" borderId="0" xfId="0" applyFont="1" applyProtection="1">
      <protection locked="0"/>
    </xf>
    <xf numFmtId="3" fontId="25" fillId="0" borderId="0" xfId="0" applyNumberFormat="1" applyFont="1" applyAlignment="1" applyProtection="1">
      <alignment horizontal="left" vertical="top"/>
      <protection locked="0"/>
    </xf>
    <xf numFmtId="0" fontId="26" fillId="0" borderId="0" xfId="0" applyFont="1" applyAlignment="1" applyProtection="1">
      <alignment horizontal="right" vertical="top"/>
      <protection locked="0"/>
    </xf>
    <xf numFmtId="0" fontId="7" fillId="0" borderId="0" xfId="0" applyFont="1" applyAlignment="1">
      <alignment horizontal="left" vertical="top"/>
    </xf>
    <xf numFmtId="49" fontId="4" fillId="5" borderId="3" xfId="0" applyNumberFormat="1" applyFont="1" applyFill="1" applyBorder="1" applyAlignment="1">
      <alignment horizontal="left" vertical="top" wrapText="1"/>
    </xf>
    <xf numFmtId="49" fontId="23" fillId="0" borderId="0" xfId="0" applyNumberFormat="1" applyFont="1" applyAlignment="1">
      <alignment horizontal="left" vertical="top"/>
    </xf>
    <xf numFmtId="49" fontId="24" fillId="0" borderId="0" xfId="0" applyNumberFormat="1" applyFont="1" applyAlignment="1">
      <alignment horizontal="left" vertical="top"/>
    </xf>
    <xf numFmtId="49" fontId="34" fillId="0" borderId="0" xfId="0" applyNumberFormat="1" applyFont="1" applyAlignment="1">
      <alignment horizontal="left" vertical="top"/>
    </xf>
    <xf numFmtId="14" fontId="9" fillId="0" borderId="0" xfId="0" applyNumberFormat="1" applyFont="1" applyAlignment="1">
      <alignment horizontal="left" vertical="top" wrapText="1"/>
    </xf>
    <xf numFmtId="49" fontId="22" fillId="0" borderId="0" xfId="0" applyNumberFormat="1" applyFont="1" applyAlignment="1">
      <alignment horizontal="left" vertical="top"/>
    </xf>
    <xf numFmtId="0" fontId="9" fillId="8" borderId="0" xfId="0" applyFont="1" applyFill="1" applyAlignment="1">
      <alignment vertical="top" wrapText="1"/>
    </xf>
    <xf numFmtId="3" fontId="6" fillId="0" borderId="0" xfId="0" applyNumberFormat="1" applyFont="1" applyAlignment="1" applyProtection="1">
      <alignment horizontal="right" vertical="top"/>
      <protection locked="0"/>
    </xf>
    <xf numFmtId="3" fontId="37" fillId="0" borderId="0" xfId="0" applyNumberFormat="1" applyFont="1" applyAlignment="1" applyProtection="1">
      <alignment horizontal="left" vertical="top"/>
      <protection locked="0"/>
    </xf>
    <xf numFmtId="0" fontId="37" fillId="0" borderId="0" xfId="0" applyFont="1" applyAlignment="1" applyProtection="1">
      <alignment horizontal="right" vertical="top"/>
      <protection locked="0"/>
    </xf>
    <xf numFmtId="3" fontId="5" fillId="0" borderId="0" xfId="0" applyNumberFormat="1" applyFont="1" applyAlignment="1" applyProtection="1">
      <alignment horizontal="left" vertical="top"/>
      <protection locked="0"/>
    </xf>
    <xf numFmtId="0" fontId="3" fillId="0" borderId="0" xfId="0" applyFont="1" applyAlignment="1">
      <alignment vertical="top" wrapText="1"/>
    </xf>
    <xf numFmtId="49" fontId="9" fillId="0" borderId="0" xfId="0" applyNumberFormat="1" applyFont="1" applyAlignment="1">
      <alignment horizontal="justify" vertical="top" wrapText="1"/>
    </xf>
    <xf numFmtId="14" fontId="9" fillId="0" borderId="0" xfId="0" applyNumberFormat="1" applyFont="1" applyAlignment="1">
      <alignment horizontal="justify" vertical="top" wrapText="1"/>
    </xf>
    <xf numFmtId="49" fontId="38" fillId="0" borderId="0" xfId="0" applyNumberFormat="1" applyFont="1" applyAlignment="1">
      <alignment vertical="top"/>
    </xf>
    <xf numFmtId="49" fontId="27" fillId="0" borderId="0" xfId="0" applyNumberFormat="1" applyFont="1" applyAlignment="1">
      <alignment horizontal="center" vertical="top"/>
    </xf>
    <xf numFmtId="0" fontId="27" fillId="0" borderId="0" xfId="0" applyFont="1" applyAlignment="1">
      <alignment vertical="top" wrapText="1"/>
    </xf>
    <xf numFmtId="0" fontId="9" fillId="0" borderId="0" xfId="0" applyFont="1" applyAlignment="1">
      <alignment horizontal="center"/>
    </xf>
    <xf numFmtId="49" fontId="23" fillId="0" borderId="0" xfId="0" applyNumberFormat="1" applyFont="1" applyAlignment="1">
      <alignment vertical="top"/>
    </xf>
    <xf numFmtId="0" fontId="35" fillId="0" borderId="0" xfId="0" applyFont="1" applyAlignment="1">
      <alignment vertical="top" wrapText="1"/>
    </xf>
    <xf numFmtId="4" fontId="3" fillId="0" borderId="0" xfId="0" applyNumberFormat="1" applyFont="1" applyAlignment="1">
      <alignment horizontal="center" wrapText="1"/>
    </xf>
    <xf numFmtId="4" fontId="9" fillId="0" borderId="0" xfId="0" applyNumberFormat="1" applyFont="1" applyAlignment="1">
      <alignment horizontal="center"/>
    </xf>
    <xf numFmtId="0" fontId="9" fillId="0" borderId="0" xfId="0" applyFont="1"/>
    <xf numFmtId="170" fontId="3" fillId="0" borderId="0" xfId="0" applyNumberFormat="1" applyFont="1" applyAlignment="1">
      <alignment horizontal="center"/>
    </xf>
    <xf numFmtId="0" fontId="39" fillId="0" borderId="0" xfId="0" applyFont="1" applyAlignment="1">
      <alignment vertical="top" wrapText="1"/>
    </xf>
    <xf numFmtId="0" fontId="3" fillId="0" borderId="4" xfId="0" applyFont="1" applyBorder="1" applyAlignment="1">
      <alignment horizontal="center"/>
    </xf>
    <xf numFmtId="4" fontId="12" fillId="0" borderId="4" xfId="0" applyNumberFormat="1" applyFont="1" applyBorder="1" applyAlignment="1">
      <alignment horizontal="right"/>
    </xf>
    <xf numFmtId="2" fontId="3" fillId="0" borderId="5" xfId="0" applyNumberFormat="1" applyFont="1" applyBorder="1" applyAlignment="1">
      <alignment horizontal="center"/>
    </xf>
    <xf numFmtId="4" fontId="3" fillId="0" borderId="4" xfId="0" applyNumberFormat="1" applyFont="1" applyBorder="1" applyAlignment="1">
      <alignment horizontal="right"/>
    </xf>
    <xf numFmtId="4" fontId="23" fillId="0" borderId="5" xfId="0" applyNumberFormat="1" applyFont="1" applyBorder="1" applyAlignment="1">
      <alignment horizontal="center"/>
    </xf>
    <xf numFmtId="4" fontId="22" fillId="0" borderId="5" xfId="0" applyNumberFormat="1" applyFont="1" applyBorder="1" applyAlignment="1">
      <alignment horizontal="center"/>
    </xf>
    <xf numFmtId="14" fontId="22" fillId="0" borderId="0" xfId="0" applyNumberFormat="1" applyFont="1" applyAlignment="1">
      <alignment horizontal="justify" vertical="top" wrapText="1"/>
    </xf>
    <xf numFmtId="4" fontId="3" fillId="0" borderId="5" xfId="0" applyNumberFormat="1" applyFont="1" applyBorder="1" applyAlignment="1">
      <alignment horizontal="right"/>
    </xf>
    <xf numFmtId="165" fontId="9" fillId="0" borderId="0" xfId="0" applyNumberFormat="1" applyFont="1" applyAlignment="1">
      <alignment horizontal="right"/>
    </xf>
    <xf numFmtId="4" fontId="37" fillId="0" borderId="0" xfId="0" applyNumberFormat="1" applyFont="1" applyAlignment="1" applyProtection="1">
      <alignment horizontal="right"/>
      <protection locked="0"/>
    </xf>
    <xf numFmtId="4" fontId="10" fillId="5" borderId="3" xfId="0" applyNumberFormat="1" applyFont="1" applyFill="1" applyBorder="1" applyAlignment="1">
      <alignment horizontal="center" vertical="center"/>
    </xf>
    <xf numFmtId="4" fontId="46" fillId="0" borderId="0" xfId="0" applyNumberFormat="1" applyFont="1"/>
    <xf numFmtId="4" fontId="9" fillId="0" borderId="0" xfId="0" applyNumberFormat="1" applyFont="1"/>
    <xf numFmtId="4" fontId="9" fillId="0" borderId="0" xfId="0" applyNumberFormat="1" applyFont="1" applyAlignment="1">
      <alignment horizontal="right"/>
    </xf>
    <xf numFmtId="4" fontId="9" fillId="0" borderId="5" xfId="0" applyNumberFormat="1" applyFont="1" applyBorder="1" applyAlignment="1">
      <alignment horizontal="right"/>
    </xf>
    <xf numFmtId="4" fontId="9" fillId="0" borderId="5" xfId="0" applyNumberFormat="1" applyFont="1" applyBorder="1"/>
    <xf numFmtId="4" fontId="9" fillId="0" borderId="4" xfId="0" applyNumberFormat="1" applyFont="1" applyBorder="1" applyAlignment="1">
      <alignment horizontal="right"/>
    </xf>
    <xf numFmtId="165" fontId="27" fillId="0" borderId="0" xfId="0" applyNumberFormat="1" applyFont="1" applyAlignment="1">
      <alignment horizontal="right"/>
    </xf>
    <xf numFmtId="166" fontId="27" fillId="0" borderId="5" xfId="0" applyNumberFormat="1" applyFont="1" applyBorder="1" applyAlignment="1">
      <alignment horizontal="right"/>
    </xf>
    <xf numFmtId="166" fontId="27" fillId="0" borderId="0" xfId="0" applyNumberFormat="1" applyFont="1" applyAlignment="1">
      <alignment horizontal="right"/>
    </xf>
    <xf numFmtId="4" fontId="27" fillId="0" borderId="0" xfId="0" applyNumberFormat="1" applyFont="1" applyAlignment="1">
      <alignment horizontal="right"/>
    </xf>
    <xf numFmtId="165" fontId="27" fillId="0" borderId="5" xfId="0" applyNumberFormat="1" applyFont="1" applyBorder="1" applyAlignment="1">
      <alignment horizontal="right"/>
    </xf>
    <xf numFmtId="0" fontId="9" fillId="0" borderId="0" xfId="0" applyFont="1" applyAlignment="1">
      <alignment horizontal="right"/>
    </xf>
    <xf numFmtId="165" fontId="27" fillId="0" borderId="0" xfId="0" applyNumberFormat="1" applyFont="1" applyAlignment="1">
      <alignment horizontal="right" wrapText="1"/>
    </xf>
    <xf numFmtId="165" fontId="9" fillId="0" borderId="5" xfId="0" applyNumberFormat="1" applyFont="1" applyBorder="1" applyAlignment="1">
      <alignment horizontal="right"/>
    </xf>
    <xf numFmtId="0" fontId="13" fillId="7" borderId="0" xfId="0" applyFont="1" applyFill="1" applyAlignment="1" applyProtection="1">
      <alignment horizontal="right"/>
      <protection locked="0"/>
    </xf>
    <xf numFmtId="0" fontId="10" fillId="0" borderId="0" xfId="0" applyFont="1" applyAlignment="1" applyProtection="1">
      <alignment horizontal="right"/>
      <protection locked="0"/>
    </xf>
    <xf numFmtId="4" fontId="12" fillId="0" borderId="5" xfId="0" applyNumberFormat="1" applyFont="1" applyBorder="1" applyAlignment="1">
      <alignment horizontal="right"/>
    </xf>
    <xf numFmtId="4" fontId="6" fillId="0" borderId="0" xfId="0" applyNumberFormat="1" applyFont="1" applyAlignment="1">
      <alignment vertical="center"/>
    </xf>
    <xf numFmtId="4" fontId="14" fillId="7" borderId="0" xfId="0" applyNumberFormat="1" applyFont="1" applyFill="1"/>
    <xf numFmtId="4" fontId="19" fillId="0" borderId="0" xfId="0" applyNumberFormat="1" applyFont="1"/>
    <xf numFmtId="4" fontId="25" fillId="0" borderId="0" xfId="0" applyNumberFormat="1" applyFont="1" applyAlignment="1" applyProtection="1">
      <alignment horizontal="right" vertical="top"/>
      <protection locked="0"/>
    </xf>
    <xf numFmtId="4" fontId="37" fillId="0" borderId="0" xfId="0" applyNumberFormat="1" applyFont="1" applyAlignment="1" applyProtection="1">
      <alignment horizontal="right" vertical="top"/>
      <protection locked="0"/>
    </xf>
    <xf numFmtId="49" fontId="10" fillId="9" borderId="4" xfId="0" applyNumberFormat="1" applyFont="1" applyFill="1" applyBorder="1" applyAlignment="1">
      <alignment horizontal="left" vertical="top"/>
    </xf>
    <xf numFmtId="49" fontId="10" fillId="9" borderId="4" xfId="0" applyNumberFormat="1" applyFont="1" applyFill="1" applyBorder="1" applyAlignment="1">
      <alignment horizontal="left" vertical="center"/>
    </xf>
    <xf numFmtId="0" fontId="10" fillId="9" borderId="4" xfId="0" applyFont="1" applyFill="1" applyBorder="1" applyAlignment="1">
      <alignment horizontal="justify" vertical="top" wrapText="1"/>
    </xf>
    <xf numFmtId="0" fontId="10" fillId="9" borderId="4" xfId="0" applyFont="1" applyFill="1" applyBorder="1" applyAlignment="1">
      <alignment horizontal="center"/>
    </xf>
    <xf numFmtId="4" fontId="10" fillId="9" borderId="4" xfId="0" applyNumberFormat="1" applyFont="1" applyFill="1" applyBorder="1"/>
    <xf numFmtId="4" fontId="11" fillId="9" borderId="4" xfId="0" applyNumberFormat="1" applyFont="1" applyFill="1" applyBorder="1"/>
    <xf numFmtId="0" fontId="10" fillId="9" borderId="4" xfId="0" applyFont="1" applyFill="1" applyBorder="1" applyAlignment="1">
      <alignment horizontal="justify" vertical="center" wrapText="1"/>
    </xf>
    <xf numFmtId="4" fontId="11" fillId="9" borderId="4" xfId="0" applyNumberFormat="1" applyFont="1" applyFill="1" applyBorder="1" applyAlignment="1">
      <alignment horizontal="center"/>
    </xf>
    <xf numFmtId="4" fontId="9" fillId="9" borderId="4" xfId="0" applyNumberFormat="1" applyFont="1" applyFill="1" applyBorder="1" applyAlignment="1">
      <alignment horizontal="right"/>
    </xf>
    <xf numFmtId="49" fontId="20" fillId="9" borderId="4" xfId="0" applyNumberFormat="1" applyFont="1" applyFill="1" applyBorder="1" applyAlignment="1">
      <alignment horizontal="left" vertical="top"/>
    </xf>
    <xf numFmtId="49" fontId="20" fillId="9" borderId="4" xfId="0" applyNumberFormat="1" applyFont="1" applyFill="1" applyBorder="1" applyAlignment="1">
      <alignment horizontal="left" vertical="center"/>
    </xf>
    <xf numFmtId="0" fontId="20" fillId="9" borderId="4" xfId="0" applyFont="1" applyFill="1" applyBorder="1" applyAlignment="1">
      <alignment horizontal="justify" vertical="top" wrapText="1"/>
    </xf>
    <xf numFmtId="0" fontId="20" fillId="9" borderId="4" xfId="0" applyFont="1" applyFill="1" applyBorder="1" applyAlignment="1">
      <alignment horizontal="center"/>
    </xf>
    <xf numFmtId="4" fontId="21" fillId="9" borderId="4" xfId="0" applyNumberFormat="1" applyFont="1" applyFill="1" applyBorder="1" applyAlignment="1">
      <alignment horizontal="center"/>
    </xf>
    <xf numFmtId="49" fontId="10" fillId="9" borderId="5" xfId="0" applyNumberFormat="1" applyFont="1" applyFill="1" applyBorder="1" applyAlignment="1">
      <alignment horizontal="left" vertical="top"/>
    </xf>
    <xf numFmtId="49" fontId="10" fillId="9" borderId="5" xfId="0" applyNumberFormat="1" applyFont="1" applyFill="1" applyBorder="1" applyAlignment="1">
      <alignment horizontal="left" vertical="center"/>
    </xf>
    <xf numFmtId="0" fontId="10" fillId="9" borderId="5" xfId="0" applyFont="1" applyFill="1" applyBorder="1" applyAlignment="1">
      <alignment horizontal="justify" vertical="center" wrapText="1"/>
    </xf>
    <xf numFmtId="0" fontId="10" fillId="9" borderId="4" xfId="0" applyFont="1" applyFill="1" applyBorder="1" applyAlignment="1">
      <alignment horizontal="center" wrapText="1"/>
    </xf>
    <xf numFmtId="4" fontId="10" fillId="9" borderId="4" xfId="0" applyNumberFormat="1" applyFont="1" applyFill="1" applyBorder="1" applyAlignment="1">
      <alignment horizontal="center"/>
    </xf>
    <xf numFmtId="49" fontId="16" fillId="9" borderId="4" xfId="0" applyNumberFormat="1" applyFont="1" applyFill="1" applyBorder="1" applyAlignment="1">
      <alignment horizontal="left" vertical="top"/>
    </xf>
    <xf numFmtId="49" fontId="16" fillId="9" borderId="4" xfId="0" applyNumberFormat="1" applyFont="1" applyFill="1" applyBorder="1" applyAlignment="1">
      <alignment horizontal="left" vertical="center"/>
    </xf>
    <xf numFmtId="0" fontId="16" fillId="9" borderId="4" xfId="0" applyFont="1" applyFill="1" applyBorder="1" applyAlignment="1">
      <alignment horizontal="justify" vertical="top" wrapText="1"/>
    </xf>
    <xf numFmtId="4" fontId="16" fillId="9" borderId="4" xfId="0" applyNumberFormat="1" applyFont="1" applyFill="1" applyBorder="1"/>
    <xf numFmtId="4" fontId="17" fillId="9" borderId="4" xfId="0" applyNumberFormat="1" applyFont="1" applyFill="1" applyBorder="1"/>
    <xf numFmtId="4" fontId="10" fillId="9" borderId="4" xfId="0" applyNumberFormat="1" applyFont="1" applyFill="1" applyBorder="1" applyAlignment="1">
      <alignment horizontal="right"/>
    </xf>
    <xf numFmtId="0" fontId="13" fillId="10" borderId="0" xfId="0" applyFont="1" applyFill="1" applyAlignment="1">
      <alignment horizontal="left" vertical="top"/>
    </xf>
    <xf numFmtId="49" fontId="13" fillId="10" borderId="0" xfId="0" applyNumberFormat="1" applyFont="1" applyFill="1" applyAlignment="1">
      <alignment horizontal="left" vertical="top"/>
    </xf>
    <xf numFmtId="14" fontId="13" fillId="10" borderId="0" xfId="0" applyNumberFormat="1" applyFont="1" applyFill="1" applyAlignment="1">
      <alignment horizontal="justify" vertical="top" wrapText="1"/>
    </xf>
    <xf numFmtId="4" fontId="13" fillId="10" borderId="0" xfId="0" applyNumberFormat="1" applyFont="1" applyFill="1"/>
    <xf numFmtId="4" fontId="14" fillId="10" borderId="0" xfId="0" applyNumberFormat="1" applyFont="1" applyFill="1"/>
    <xf numFmtId="4" fontId="37" fillId="10" borderId="0" xfId="0" applyNumberFormat="1" applyFont="1" applyFill="1" applyAlignment="1" applyProtection="1">
      <alignment horizontal="right"/>
      <protection locked="0"/>
    </xf>
    <xf numFmtId="49" fontId="28" fillId="0" borderId="0" xfId="0" applyNumberFormat="1" applyFont="1" applyAlignment="1">
      <alignment horizontal="center" vertical="top" wrapText="1"/>
    </xf>
  </cellXfs>
  <cellStyles count="47">
    <cellStyle name="Comma 2" xfId="1" xr:uid="{84F29944-F50C-48D7-8BD3-B7BA6DFAED39}"/>
    <cellStyle name="Comma 2 2" xfId="2" xr:uid="{4BE9F406-183E-4B0C-867D-E3DD90AAF1D0}"/>
    <cellStyle name="Comma 2 3" xfId="3" xr:uid="{7E91B358-8048-4ADD-BA5D-380B50021A3A}"/>
    <cellStyle name="Comma 2 4" xfId="4" xr:uid="{B83B0A8E-5C46-4687-BE64-FEC5375F291D}"/>
    <cellStyle name="Naslov 5" xfId="5" xr:uid="{5AE5E14B-5472-4D7C-B2D7-FB6169E10431}"/>
    <cellStyle name="Normal 11" xfId="6" xr:uid="{FD7A50B8-C688-4364-8FCD-FE0AEEC35FF9}"/>
    <cellStyle name="Normal 13" xfId="7" xr:uid="{A5CBD905-0C17-4748-BC3B-6B6D825C4C40}"/>
    <cellStyle name="Normal 16" xfId="8" xr:uid="{B405BCEE-918D-4812-8A66-802923DE98CB}"/>
    <cellStyle name="Normal 18" xfId="9" xr:uid="{40F885DF-FA75-4124-B5C4-EAA44A0A587A}"/>
    <cellStyle name="Normal 2" xfId="10" xr:uid="{5A0588C8-C40D-46FD-B1DD-5D90F9B558DE}"/>
    <cellStyle name="Normal 2 2" xfId="11" xr:uid="{6026FFB9-9AC1-4EA5-A52B-F2818663F201}"/>
    <cellStyle name="Normal 2 2 2" xfId="12" xr:uid="{188E8B2B-DA5E-40A0-B196-55B08943F7EE}"/>
    <cellStyle name="Normal 2 3" xfId="13" xr:uid="{21F2E089-F248-4F0C-97B5-92ED664CF27E}"/>
    <cellStyle name="Normal 2 3 2" xfId="14" xr:uid="{9092FCA3-1E1E-4F80-8D46-F75EE296B54C}"/>
    <cellStyle name="Normal 20" xfId="15" xr:uid="{193D62C5-5A92-4D99-A410-724A3F8B2652}"/>
    <cellStyle name="Normal 22" xfId="16" xr:uid="{1D01053A-AAF4-439B-BFF6-26AA21FBF707}"/>
    <cellStyle name="Normal 25" xfId="17" xr:uid="{99510954-346C-4610-BF87-7EA5E38BD286}"/>
    <cellStyle name="Normal 27" xfId="18" xr:uid="{58C8DE95-5325-4999-9732-D99F4ED71224}"/>
    <cellStyle name="Normal 29" xfId="19" xr:uid="{ACB74F85-DD24-4AC5-A746-21B938FC2804}"/>
    <cellStyle name="Normal 3" xfId="20" xr:uid="{17C11962-3519-4ECE-AD72-3E0012189BC2}"/>
    <cellStyle name="Normal 32" xfId="21" xr:uid="{AD6D79FE-E884-41EB-AA35-8A7C167BFE88}"/>
    <cellStyle name="Normal 34" xfId="22" xr:uid="{88A7823C-A6FE-420C-942B-D51E3F269505}"/>
    <cellStyle name="Normal 36" xfId="23" xr:uid="{90DA5CC2-75CD-423B-8627-E61D43F3ED30}"/>
    <cellStyle name="Normal 38" xfId="24" xr:uid="{1D2021A7-058A-41AA-B202-7192E3C8CF70}"/>
    <cellStyle name="Normal 4" xfId="25" xr:uid="{2F5216A8-774A-49AA-AFE4-3AA6A8210038}"/>
    <cellStyle name="Normal 40" xfId="26" xr:uid="{A45AE3AC-CEFD-422A-BB81-D18222A7FE7D}"/>
    <cellStyle name="Normal 42" xfId="27" xr:uid="{2DE47ED3-D1D5-4D46-8BC8-14F8EEFE8984}"/>
    <cellStyle name="Normal 44" xfId="28" xr:uid="{BAF07514-006C-4CE1-A129-FFD299DCB739}"/>
    <cellStyle name="Normal 46" xfId="29" xr:uid="{873B24D2-936B-420A-89AD-ABCBBE83CA00}"/>
    <cellStyle name="Normal 5" xfId="30" xr:uid="{EC5F26C2-5FF6-421D-AB48-587279EFD810}"/>
    <cellStyle name="Normal 6" xfId="31" xr:uid="{E656C0D7-E653-40D8-B99D-DB281D592036}"/>
    <cellStyle name="Normal 9" xfId="32" xr:uid="{E317C033-CEA1-4D97-917C-0C8CB3ABB257}"/>
    <cellStyle name="Normal_Most Orasnica-Knin-rekonstr i pristupne rampe" xfId="33" xr:uid="{4A21E4B7-5741-4B98-9EEA-0911F1DE0274}"/>
    <cellStyle name="Normalno" xfId="0" builtinId="0"/>
    <cellStyle name="Normalno 2" xfId="34" xr:uid="{2E13282A-21ED-4C9E-9DFB-1372763BF4F2}"/>
    <cellStyle name="Normalno 2 2" xfId="35" xr:uid="{2C53C46F-E10B-402A-A970-AE7CF3369D21}"/>
    <cellStyle name="Normalno 2 3" xfId="36" xr:uid="{1360E6B0-D8AE-4886-815C-C853B4088836}"/>
    <cellStyle name="Normalno 3" xfId="37" xr:uid="{23BFEAEF-385B-4680-97FB-D419EB9C0807}"/>
    <cellStyle name="Obično 2" xfId="38" xr:uid="{79E3A64A-D1E3-433F-9A19-2A8CFDF50EE0}"/>
    <cellStyle name="Obično_predmjer 2." xfId="39" xr:uid="{CAFA5854-25AD-4EDC-87FD-8F7740AB110C}"/>
    <cellStyle name="Percent 2" xfId="40" xr:uid="{2CBA29CD-1285-4716-8241-D1A7DE83178A}"/>
    <cellStyle name="Percent 2 10" xfId="41" xr:uid="{E4CA3E5B-CFB8-418B-8D40-FC24E651A21E}"/>
    <cellStyle name="Percent 2 31" xfId="42" xr:uid="{BD78F5F3-8A50-434F-B530-079167FA6A48}"/>
    <cellStyle name="Postotak 2" xfId="43" xr:uid="{8E79A3DE-8B3F-4042-BC3C-8917132681B0}"/>
    <cellStyle name="STAVKE" xfId="44" xr:uid="{97D27F5E-6BDB-45E9-A68D-0A42FC455AF2}"/>
    <cellStyle name="Troškovnik" xfId="45" xr:uid="{8941C52A-2D6E-4B44-842E-2BD764831728}"/>
    <cellStyle name="Ukupno" xfId="46" xr:uid="{B6C8A924-A366-42C8-91C1-49BFA16995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3528391</xdr:colOff>
      <xdr:row>188</xdr:row>
      <xdr:rowOff>16566</xdr:rowOff>
    </xdr:from>
    <xdr:to>
      <xdr:col>6</xdr:col>
      <xdr:colOff>638589</xdr:colOff>
      <xdr:row>197</xdr:row>
      <xdr:rowOff>5798</xdr:rowOff>
    </xdr:to>
    <xdr:pic>
      <xdr:nvPicPr>
        <xdr:cNvPr id="3" name="Slika 2">
          <a:extLst>
            <a:ext uri="{FF2B5EF4-FFF2-40B4-BE49-F238E27FC236}">
              <a16:creationId xmlns:a16="http://schemas.microsoft.com/office/drawing/2014/main" id="{38B6DFA9-CB6D-4653-A2E6-5801018D79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64326" y="52395783"/>
          <a:ext cx="2419350" cy="131445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5DDD1-5D8C-459C-B2A4-4F42A79A10EB}">
  <sheetPr codeName="List1"/>
  <dimension ref="A1:CE198"/>
  <sheetViews>
    <sheetView showZeros="0" tabSelected="1" view="pageBreakPreview" zoomScale="115" zoomScaleNormal="115" zoomScaleSheetLayoutView="115" workbookViewId="0">
      <pane ySplit="1" topLeftCell="A164" activePane="bottomLeft" state="frozen"/>
      <selection pane="bottomLeft" activeCell="I169" sqref="I169"/>
    </sheetView>
  </sheetViews>
  <sheetFormatPr defaultColWidth="9" defaultRowHeight="10.5"/>
  <cols>
    <col min="1" max="1" width="4.44140625" style="12" customWidth="1"/>
    <col min="2" max="2" width="6.44140625" style="40" customWidth="1"/>
    <col min="3" max="3" width="45.77734375" style="13" customWidth="1"/>
    <col min="4" max="4" width="3.5546875" style="18" customWidth="1"/>
    <col min="5" max="5" width="6.6640625" style="43" bestFit="1" customWidth="1"/>
    <col min="6" max="6" width="5.88671875" style="41" bestFit="1" customWidth="1"/>
    <col min="7" max="7" width="11.6640625" style="149" customWidth="1"/>
    <col min="8" max="16384" width="9" style="14"/>
  </cols>
  <sheetData>
    <row r="1" spans="1:83" s="5" customFormat="1" ht="22.5" customHeight="1">
      <c r="A1" s="112" t="s">
        <v>6</v>
      </c>
      <c r="B1" s="1" t="s">
        <v>17</v>
      </c>
      <c r="C1" s="2" t="s">
        <v>7</v>
      </c>
      <c r="D1" s="3" t="s">
        <v>8</v>
      </c>
      <c r="E1" s="4" t="s">
        <v>22</v>
      </c>
      <c r="F1" s="4" t="s">
        <v>9</v>
      </c>
      <c r="G1" s="147" t="s">
        <v>10</v>
      </c>
    </row>
    <row r="2" spans="1:83" s="5" customFormat="1" ht="7.5" customHeight="1">
      <c r="A2" s="111"/>
      <c r="B2" s="6"/>
      <c r="C2" s="7"/>
      <c r="D2" s="8"/>
      <c r="E2" s="42"/>
      <c r="F2" s="9"/>
      <c r="G2" s="148"/>
    </row>
    <row r="3" spans="1:83" s="5" customFormat="1" ht="42" customHeight="1">
      <c r="A3" s="111"/>
      <c r="B3" s="201" t="s">
        <v>189</v>
      </c>
      <c r="C3" s="201"/>
      <c r="D3" s="201"/>
      <c r="E3" s="201"/>
      <c r="F3" s="201"/>
      <c r="G3" s="148"/>
    </row>
    <row r="4" spans="1:83" s="5" customFormat="1" ht="7.5" customHeight="1">
      <c r="A4" s="111"/>
      <c r="B4" s="6"/>
      <c r="C4" s="7"/>
      <c r="D4" s="8"/>
      <c r="E4" s="42"/>
      <c r="F4" s="9"/>
      <c r="G4" s="148"/>
    </row>
    <row r="5" spans="1:83" s="11" customFormat="1" ht="11.25">
      <c r="A5" s="170" t="s">
        <v>1</v>
      </c>
      <c r="B5" s="171"/>
      <c r="C5" s="172" t="s">
        <v>3</v>
      </c>
      <c r="D5" s="173"/>
      <c r="E5" s="174"/>
      <c r="F5" s="175"/>
      <c r="G5" s="174"/>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row>
    <row r="6" spans="1:83">
      <c r="B6" s="12"/>
      <c r="D6" s="63"/>
    </row>
    <row r="7" spans="1:83">
      <c r="B7" s="15" t="s">
        <v>14</v>
      </c>
      <c r="C7" s="16" t="s">
        <v>13</v>
      </c>
      <c r="D7" s="64"/>
      <c r="E7" s="68"/>
      <c r="F7" s="65"/>
    </row>
    <row r="8" spans="1:83" ht="14.25" customHeight="1">
      <c r="A8" s="15" t="s">
        <v>33</v>
      </c>
      <c r="B8" s="15" t="s">
        <v>15</v>
      </c>
      <c r="C8" s="16" t="s">
        <v>16</v>
      </c>
      <c r="D8" s="64"/>
      <c r="E8" s="68"/>
      <c r="F8" s="65"/>
    </row>
    <row r="9" spans="1:83" ht="45.6" customHeight="1">
      <c r="B9" s="12"/>
      <c r="C9" s="13" t="s">
        <v>40</v>
      </c>
      <c r="D9" s="22"/>
      <c r="E9" s="68"/>
      <c r="F9" s="65"/>
      <c r="G9" s="150"/>
    </row>
    <row r="10" spans="1:83">
      <c r="B10" s="12"/>
      <c r="C10" s="13" t="s">
        <v>19</v>
      </c>
      <c r="D10" s="22"/>
      <c r="E10" s="68"/>
      <c r="F10" s="65"/>
      <c r="G10" s="150"/>
    </row>
    <row r="11" spans="1:83">
      <c r="B11" s="12"/>
      <c r="C11" s="88" t="s">
        <v>41</v>
      </c>
      <c r="D11" s="17" t="s">
        <v>34</v>
      </c>
      <c r="E11" s="66">
        <v>45</v>
      </c>
      <c r="F11" s="67"/>
      <c r="G11" s="151">
        <f>E11*F11</f>
        <v>0</v>
      </c>
    </row>
    <row r="12" spans="1:83">
      <c r="B12" s="12"/>
      <c r="C12" s="88"/>
      <c r="E12" s="68"/>
      <c r="F12" s="65"/>
      <c r="G12" s="150"/>
    </row>
    <row r="13" spans="1:83">
      <c r="A13" s="15" t="s">
        <v>64</v>
      </c>
      <c r="B13" s="15" t="s">
        <v>99</v>
      </c>
      <c r="C13" s="16" t="s">
        <v>100</v>
      </c>
      <c r="D13" s="73"/>
      <c r="E13" s="97"/>
      <c r="F13" s="65"/>
    </row>
    <row r="14" spans="1:83" ht="67.150000000000006" customHeight="1">
      <c r="B14" s="12"/>
      <c r="C14" s="13" t="s">
        <v>101</v>
      </c>
      <c r="D14" s="98"/>
      <c r="E14" s="97"/>
      <c r="F14" s="65"/>
    </row>
    <row r="15" spans="1:83" ht="25.15" customHeight="1">
      <c r="B15" s="12"/>
      <c r="C15" s="13" t="s">
        <v>102</v>
      </c>
      <c r="D15" s="98"/>
      <c r="E15" s="97"/>
      <c r="F15" s="65"/>
    </row>
    <row r="16" spans="1:83">
      <c r="B16" s="12"/>
      <c r="C16" s="13" t="s">
        <v>19</v>
      </c>
      <c r="D16" s="98"/>
      <c r="E16" s="97"/>
      <c r="F16" s="65"/>
    </row>
    <row r="17" spans="1:83" ht="21">
      <c r="A17" s="12" t="s">
        <v>66</v>
      </c>
      <c r="B17" s="12"/>
      <c r="C17" s="88" t="s">
        <v>103</v>
      </c>
      <c r="D17" s="17" t="s">
        <v>12</v>
      </c>
      <c r="E17" s="139">
        <v>75</v>
      </c>
      <c r="F17" s="67"/>
      <c r="G17" s="152">
        <f>E17*F17</f>
        <v>0</v>
      </c>
    </row>
    <row r="18" spans="1:83" ht="11.25">
      <c r="A18" s="12" t="s">
        <v>67</v>
      </c>
      <c r="B18" s="99"/>
      <c r="C18" s="100" t="s">
        <v>104</v>
      </c>
      <c r="D18" s="17" t="s">
        <v>48</v>
      </c>
      <c r="E18" s="139">
        <v>5</v>
      </c>
      <c r="F18" s="67"/>
      <c r="G18" s="151">
        <f>E18*F18</f>
        <v>0</v>
      </c>
    </row>
    <row r="19" spans="1:83" ht="11.25">
      <c r="B19" s="99"/>
      <c r="C19" s="100"/>
      <c r="E19" s="97"/>
      <c r="F19" s="65"/>
      <c r="G19" s="150"/>
    </row>
    <row r="20" spans="1:83" ht="21">
      <c r="A20" s="15" t="s">
        <v>63</v>
      </c>
      <c r="B20" s="15" t="s">
        <v>122</v>
      </c>
      <c r="C20" s="16" t="s">
        <v>123</v>
      </c>
    </row>
    <row r="21" spans="1:83" ht="89.45" customHeight="1">
      <c r="B21" s="12"/>
      <c r="C21" s="13" t="s">
        <v>158</v>
      </c>
    </row>
    <row r="22" spans="1:83" ht="21">
      <c r="B22" s="12"/>
      <c r="C22" s="13" t="s">
        <v>124</v>
      </c>
      <c r="E22" s="94"/>
    </row>
    <row r="23" spans="1:83">
      <c r="B23" s="12"/>
      <c r="C23" s="13" t="s">
        <v>19</v>
      </c>
      <c r="E23" s="94"/>
    </row>
    <row r="24" spans="1:83" ht="23.45" customHeight="1">
      <c r="A24" s="12" t="s">
        <v>68</v>
      </c>
      <c r="B24" s="12"/>
      <c r="C24" s="13" t="s">
        <v>135</v>
      </c>
      <c r="D24" s="17" t="s">
        <v>11</v>
      </c>
      <c r="E24" s="144">
        <v>6</v>
      </c>
      <c r="F24" s="164"/>
      <c r="G24" s="152">
        <f>E24*F24</f>
        <v>0</v>
      </c>
    </row>
    <row r="25" spans="1:83" ht="36" customHeight="1">
      <c r="A25" s="12" t="s">
        <v>69</v>
      </c>
      <c r="B25" s="12"/>
      <c r="C25" s="13" t="s">
        <v>188</v>
      </c>
      <c r="D25" s="137" t="s">
        <v>12</v>
      </c>
      <c r="E25" s="140">
        <v>130</v>
      </c>
      <c r="F25" s="138"/>
      <c r="G25" s="153">
        <f>E25*F25</f>
        <v>0</v>
      </c>
    </row>
    <row r="26" spans="1:83">
      <c r="A26" s="12" t="s">
        <v>70</v>
      </c>
      <c r="B26" s="12"/>
      <c r="C26" s="13" t="s">
        <v>177</v>
      </c>
      <c r="D26" s="137" t="s">
        <v>34</v>
      </c>
      <c r="E26" s="140">
        <v>3</v>
      </c>
      <c r="F26" s="138"/>
      <c r="G26" s="153">
        <f>E26*F26</f>
        <v>0</v>
      </c>
    </row>
    <row r="27" spans="1:83">
      <c r="B27" s="12"/>
      <c r="E27" s="94"/>
      <c r="F27" s="93"/>
      <c r="G27" s="150"/>
    </row>
    <row r="28" spans="1:83">
      <c r="A28" s="15" t="s">
        <v>72</v>
      </c>
      <c r="B28" s="12"/>
      <c r="C28" s="16" t="s">
        <v>145</v>
      </c>
      <c r="E28" s="94"/>
      <c r="F28" s="93"/>
      <c r="G28" s="150"/>
    </row>
    <row r="29" spans="1:83" ht="87" customHeight="1">
      <c r="B29" s="12"/>
      <c r="C29" s="13" t="s">
        <v>146</v>
      </c>
      <c r="D29" s="17" t="s">
        <v>48</v>
      </c>
      <c r="E29" s="139">
        <v>2</v>
      </c>
      <c r="F29" s="67"/>
      <c r="G29" s="152">
        <f>E29*F29</f>
        <v>0</v>
      </c>
    </row>
    <row r="30" spans="1:83">
      <c r="B30" s="12"/>
      <c r="E30" s="94"/>
      <c r="F30" s="93"/>
      <c r="G30" s="150"/>
    </row>
    <row r="31" spans="1:83" ht="11.25">
      <c r="B31" s="48"/>
      <c r="E31" s="97"/>
      <c r="F31" s="65"/>
    </row>
    <row r="32" spans="1:83" s="11" customFormat="1" ht="22.5">
      <c r="A32" s="170"/>
      <c r="B32" s="171"/>
      <c r="C32" s="176" t="s">
        <v>140</v>
      </c>
      <c r="D32" s="173"/>
      <c r="E32" s="177"/>
      <c r="F32" s="177"/>
      <c r="G32" s="178">
        <f>SUM(G9:G31)</f>
        <v>0</v>
      </c>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row>
    <row r="33" spans="1:83" s="24" customFormat="1" ht="11.25">
      <c r="A33" s="12"/>
      <c r="B33" s="12"/>
      <c r="C33" s="13"/>
      <c r="D33" s="18"/>
      <c r="E33" s="68"/>
      <c r="F33" s="65"/>
      <c r="G33" s="150"/>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row>
    <row r="34" spans="1:83" s="24" customFormat="1" ht="11.25">
      <c r="A34" s="179" t="s">
        <v>32</v>
      </c>
      <c r="B34" s="180"/>
      <c r="C34" s="181" t="s">
        <v>42</v>
      </c>
      <c r="D34" s="182"/>
      <c r="E34" s="183"/>
      <c r="F34" s="183"/>
      <c r="G34" s="178"/>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row>
    <row r="35" spans="1:83" s="24" customFormat="1" ht="11.25">
      <c r="A35" s="12"/>
      <c r="B35" s="12"/>
      <c r="C35" s="13"/>
      <c r="D35" s="18"/>
      <c r="E35" s="68"/>
      <c r="F35" s="65"/>
      <c r="G35" s="150"/>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row>
    <row r="36" spans="1:83" s="24" customFormat="1" ht="11.25">
      <c r="A36" s="15" t="s">
        <v>33</v>
      </c>
      <c r="B36" s="59"/>
      <c r="C36" s="118" t="s">
        <v>2</v>
      </c>
      <c r="D36" s="58"/>
      <c r="E36" s="53"/>
      <c r="F36" s="53"/>
      <c r="G36" s="154"/>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row>
    <row r="37" spans="1:83" s="24" customFormat="1" ht="11.25">
      <c r="A37" s="15"/>
      <c r="B37" s="59"/>
      <c r="C37" s="61"/>
      <c r="D37" s="58"/>
      <c r="E37" s="53"/>
      <c r="F37" s="53"/>
      <c r="G37" s="154"/>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row>
    <row r="38" spans="1:83" s="24" customFormat="1" ht="11.25">
      <c r="A38" s="15"/>
      <c r="B38" s="59"/>
      <c r="C38" s="61"/>
      <c r="D38" s="58"/>
      <c r="E38" s="53"/>
      <c r="F38" s="53"/>
      <c r="G38" s="154"/>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row>
    <row r="39" spans="1:83" s="24" customFormat="1" ht="11.25">
      <c r="A39" s="15" t="s">
        <v>60</v>
      </c>
      <c r="B39" s="59" t="s">
        <v>23</v>
      </c>
      <c r="C39" s="61" t="s">
        <v>43</v>
      </c>
      <c r="D39" s="58"/>
      <c r="E39" s="53"/>
      <c r="F39" s="53"/>
      <c r="G39" s="154"/>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row>
    <row r="40" spans="1:83" s="24" customFormat="1" ht="90">
      <c r="A40" s="113"/>
      <c r="B40" s="54" t="s">
        <v>35</v>
      </c>
      <c r="C40" s="48" t="s">
        <v>74</v>
      </c>
      <c r="D40" s="58"/>
      <c r="E40" s="53"/>
      <c r="F40" s="62"/>
      <c r="G40" s="154"/>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row>
    <row r="41" spans="1:83" s="24" customFormat="1" ht="11.25">
      <c r="A41" s="113"/>
      <c r="B41" s="54"/>
      <c r="C41" s="48" t="s">
        <v>19</v>
      </c>
      <c r="D41" s="58"/>
      <c r="E41" s="53"/>
      <c r="F41" s="62"/>
      <c r="G41" s="154"/>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row>
    <row r="42" spans="1:83" s="24" customFormat="1" ht="11.25">
      <c r="A42" s="114"/>
      <c r="B42" s="49" t="s">
        <v>23</v>
      </c>
      <c r="C42" s="56" t="s">
        <v>36</v>
      </c>
      <c r="D42" s="57" t="s">
        <v>21</v>
      </c>
      <c r="E42" s="141">
        <v>120</v>
      </c>
      <c r="F42" s="60"/>
      <c r="G42" s="155">
        <f>F42*E42</f>
        <v>0</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row>
    <row r="43" spans="1:83" s="24" customFormat="1" ht="11.25">
      <c r="A43" s="114"/>
      <c r="B43" s="49"/>
      <c r="C43" s="56"/>
      <c r="D43" s="50"/>
      <c r="E43" s="51"/>
      <c r="F43" s="62"/>
      <c r="G43" s="156"/>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row>
    <row r="44" spans="1:83" s="24" customFormat="1" ht="11.25">
      <c r="A44" s="15" t="s">
        <v>38</v>
      </c>
      <c r="B44" s="15" t="s">
        <v>24</v>
      </c>
      <c r="C44" s="16" t="s">
        <v>25</v>
      </c>
      <c r="D44" s="18"/>
      <c r="E44" s="68"/>
      <c r="F44" s="65"/>
      <c r="G44" s="156"/>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row>
    <row r="45" spans="1:83" s="24" customFormat="1" ht="11.25">
      <c r="A45" s="12"/>
      <c r="B45" s="12" t="s">
        <v>26</v>
      </c>
      <c r="C45" s="13" t="s">
        <v>27</v>
      </c>
      <c r="D45" s="18"/>
      <c r="E45" s="68"/>
      <c r="F45" s="65"/>
      <c r="G45" s="156"/>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row>
    <row r="46" spans="1:83" s="24" customFormat="1" ht="31.5">
      <c r="A46" s="12"/>
      <c r="B46" s="12"/>
      <c r="C46" s="13" t="s">
        <v>28</v>
      </c>
      <c r="D46" s="18"/>
      <c r="E46" s="68"/>
      <c r="F46" s="65"/>
      <c r="G46" s="156"/>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row>
    <row r="47" spans="1:83" s="24" customFormat="1" ht="11.25">
      <c r="A47" s="12"/>
      <c r="B47" s="12"/>
      <c r="C47" s="13" t="s">
        <v>29</v>
      </c>
      <c r="D47" s="18"/>
      <c r="E47" s="68"/>
      <c r="F47" s="65"/>
      <c r="G47" s="156"/>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row>
    <row r="48" spans="1:83" s="24" customFormat="1" ht="11.25">
      <c r="A48" s="12"/>
      <c r="B48" s="12"/>
      <c r="C48" s="13" t="s">
        <v>19</v>
      </c>
      <c r="D48" s="18"/>
      <c r="E48" s="68"/>
      <c r="F48" s="65"/>
      <c r="G48" s="156"/>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row>
    <row r="49" spans="1:83" s="24" customFormat="1" ht="11.25">
      <c r="A49" s="12"/>
      <c r="B49" s="12"/>
      <c r="C49" s="13" t="s">
        <v>30</v>
      </c>
      <c r="D49" s="17" t="s">
        <v>12</v>
      </c>
      <c r="E49" s="66">
        <v>180</v>
      </c>
      <c r="F49" s="67"/>
      <c r="G49" s="155">
        <f>F49*E49</f>
        <v>0</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row>
    <row r="50" spans="1:83" s="24" customFormat="1" ht="11.25">
      <c r="A50" s="12"/>
      <c r="B50" s="12"/>
      <c r="C50" s="13"/>
      <c r="D50" s="18"/>
      <c r="E50" s="68"/>
      <c r="F50" s="65"/>
      <c r="G50" s="156"/>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row>
    <row r="51" spans="1:83" s="24" customFormat="1" ht="11.25">
      <c r="A51" s="21" t="s">
        <v>39</v>
      </c>
      <c r="B51" s="21" t="s">
        <v>108</v>
      </c>
      <c r="C51" s="124" t="s">
        <v>109</v>
      </c>
      <c r="D51" s="22"/>
      <c r="E51" s="132"/>
      <c r="F51" s="70"/>
      <c r="G51" s="156"/>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row>
    <row r="52" spans="1:83" s="24" customFormat="1" ht="45">
      <c r="A52" s="12"/>
      <c r="B52" s="12"/>
      <c r="C52" s="48" t="s">
        <v>110</v>
      </c>
      <c r="D52" s="18"/>
      <c r="E52" s="68"/>
      <c r="F52" s="65"/>
      <c r="G52" s="156"/>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row>
    <row r="53" spans="1:83" s="24" customFormat="1" ht="11.25">
      <c r="A53" s="12"/>
      <c r="B53" s="19"/>
      <c r="C53" s="20" t="s">
        <v>19</v>
      </c>
      <c r="D53" s="18"/>
      <c r="E53" s="68"/>
      <c r="F53" s="70"/>
      <c r="G53" s="156"/>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row>
    <row r="54" spans="1:83" s="24" customFormat="1" ht="11.25">
      <c r="A54" s="12"/>
      <c r="B54" s="19"/>
      <c r="C54" s="13" t="s">
        <v>111</v>
      </c>
      <c r="D54" s="18"/>
      <c r="E54" s="68"/>
      <c r="F54" s="70"/>
      <c r="G54" s="156"/>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row>
    <row r="55" spans="1:83" s="24" customFormat="1" ht="11.25">
      <c r="A55" s="12"/>
      <c r="B55" s="19"/>
      <c r="C55" s="20" t="s">
        <v>112</v>
      </c>
      <c r="D55" s="17" t="s">
        <v>12</v>
      </c>
      <c r="E55" s="66">
        <v>180</v>
      </c>
      <c r="F55" s="69"/>
      <c r="G55" s="155">
        <f>F55*E55</f>
        <v>0</v>
      </c>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row>
    <row r="56" spans="1:83" s="24" customFormat="1" ht="11.25">
      <c r="A56" s="12"/>
      <c r="B56" s="12"/>
      <c r="C56" s="13"/>
      <c r="D56" s="18"/>
      <c r="E56" s="68"/>
      <c r="F56" s="65"/>
      <c r="G56" s="156"/>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row>
    <row r="57" spans="1:83" s="24" customFormat="1" ht="11.25">
      <c r="A57" s="15" t="s">
        <v>62</v>
      </c>
      <c r="B57" s="15" t="s">
        <v>20</v>
      </c>
      <c r="C57" s="16" t="s">
        <v>4</v>
      </c>
      <c r="D57" s="18"/>
      <c r="E57" s="68"/>
      <c r="F57" s="65"/>
      <c r="G57" s="156"/>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row>
    <row r="58" spans="1:83" s="24" customFormat="1" ht="11.25">
      <c r="A58" s="15"/>
      <c r="B58" s="15" t="s">
        <v>5</v>
      </c>
      <c r="C58" s="16" t="s">
        <v>0</v>
      </c>
      <c r="D58" s="18"/>
      <c r="E58" s="68"/>
      <c r="F58" s="65"/>
      <c r="G58" s="156"/>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row>
    <row r="59" spans="1:83" s="24" customFormat="1" ht="78.75">
      <c r="A59" s="12"/>
      <c r="B59" s="12"/>
      <c r="C59" s="48" t="s">
        <v>75</v>
      </c>
      <c r="D59" s="18"/>
      <c r="E59" s="68"/>
      <c r="F59" s="65"/>
      <c r="G59" s="156"/>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row>
    <row r="60" spans="1:83" s="24" customFormat="1" ht="11.25">
      <c r="A60" s="12"/>
      <c r="B60" s="12"/>
      <c r="C60" s="13" t="s">
        <v>19</v>
      </c>
      <c r="D60" s="18"/>
      <c r="E60" s="68"/>
      <c r="F60" s="65"/>
      <c r="G60" s="156"/>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row>
    <row r="61" spans="1:83" s="24" customFormat="1" ht="11.25">
      <c r="A61" s="12" t="s">
        <v>113</v>
      </c>
      <c r="B61" s="12"/>
      <c r="C61" s="13" t="s">
        <v>178</v>
      </c>
      <c r="D61" s="17" t="s">
        <v>21</v>
      </c>
      <c r="E61" s="66">
        <v>15</v>
      </c>
      <c r="F61" s="67"/>
      <c r="G61" s="155">
        <f>F61*E61</f>
        <v>0</v>
      </c>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row>
    <row r="62" spans="1:83" s="24" customFormat="1" ht="11.25">
      <c r="A62" s="12" t="s">
        <v>152</v>
      </c>
      <c r="B62" s="12"/>
      <c r="C62" s="13" t="s">
        <v>159</v>
      </c>
      <c r="D62" s="17" t="s">
        <v>21</v>
      </c>
      <c r="E62" s="66">
        <v>55</v>
      </c>
      <c r="F62" s="67"/>
      <c r="G62" s="155">
        <f>F62*E62</f>
        <v>0</v>
      </c>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row>
    <row r="63" spans="1:83" s="24" customFormat="1" ht="11.25">
      <c r="A63" s="12"/>
      <c r="B63" s="12"/>
      <c r="C63" s="13"/>
      <c r="D63" s="18"/>
      <c r="E63" s="68"/>
      <c r="F63" s="65"/>
      <c r="G63" s="156"/>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row>
    <row r="64" spans="1:83" s="24" customFormat="1" ht="11.25">
      <c r="A64" s="12"/>
      <c r="B64" s="12"/>
      <c r="C64" s="13"/>
      <c r="D64" s="18"/>
      <c r="E64" s="68"/>
      <c r="F64" s="65"/>
      <c r="G64" s="156"/>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row>
    <row r="65" spans="1:83" s="24" customFormat="1" ht="12.75" customHeight="1">
      <c r="A65" s="15" t="s">
        <v>114</v>
      </c>
      <c r="B65" s="21" t="s">
        <v>80</v>
      </c>
      <c r="C65" s="61" t="s">
        <v>76</v>
      </c>
      <c r="D65" s="80"/>
      <c r="E65" s="81"/>
      <c r="F65" s="81"/>
      <c r="G65" s="150"/>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row>
    <row r="66" spans="1:83" s="24" customFormat="1" ht="22.5">
      <c r="A66" s="78"/>
      <c r="B66" s="79"/>
      <c r="C66" s="56" t="s">
        <v>77</v>
      </c>
      <c r="D66" s="80"/>
      <c r="E66" s="81"/>
      <c r="F66" s="81"/>
      <c r="G66" s="150"/>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row>
    <row r="67" spans="1:83" s="24" customFormat="1" ht="56.25">
      <c r="A67" s="82"/>
      <c r="B67" s="82"/>
      <c r="C67" s="48" t="s">
        <v>78</v>
      </c>
      <c r="D67" s="80"/>
      <c r="E67" s="81"/>
      <c r="F67" s="81"/>
      <c r="G67" s="150"/>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row>
    <row r="68" spans="1:83" s="24" customFormat="1" ht="11.25">
      <c r="A68" s="82"/>
      <c r="B68" s="82"/>
      <c r="C68" s="56" t="s">
        <v>19</v>
      </c>
      <c r="D68" s="80"/>
      <c r="E68" s="81"/>
      <c r="F68" s="81"/>
      <c r="G68" s="150"/>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row>
    <row r="69" spans="1:83" s="24" customFormat="1" ht="22.5">
      <c r="A69" s="82"/>
      <c r="B69" s="82"/>
      <c r="C69" s="48" t="s">
        <v>79</v>
      </c>
      <c r="D69" s="75" t="s">
        <v>12</v>
      </c>
      <c r="E69" s="141">
        <v>120</v>
      </c>
      <c r="F69" s="83"/>
      <c r="G69" s="155">
        <f>E69*F69</f>
        <v>0</v>
      </c>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row>
    <row r="70" spans="1:83" s="24" customFormat="1" ht="11.25">
      <c r="A70" s="82"/>
      <c r="B70" s="82"/>
      <c r="C70" s="48"/>
      <c r="D70" s="84"/>
      <c r="E70" s="51"/>
      <c r="F70" s="87"/>
      <c r="G70" s="156"/>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row>
    <row r="71" spans="1:83" s="24" customFormat="1" ht="11.25">
      <c r="A71" s="15" t="s">
        <v>129</v>
      </c>
      <c r="B71" s="15" t="s">
        <v>20</v>
      </c>
      <c r="C71" s="16" t="s">
        <v>125</v>
      </c>
      <c r="D71" s="18"/>
      <c r="E71" s="68"/>
      <c r="F71" s="65"/>
      <c r="G71" s="156"/>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row>
    <row r="72" spans="1:83" s="24" customFormat="1" ht="11.25">
      <c r="A72" s="15"/>
      <c r="B72" s="15" t="s">
        <v>5</v>
      </c>
      <c r="C72" s="16" t="s">
        <v>126</v>
      </c>
      <c r="D72" s="18"/>
      <c r="E72" s="68"/>
      <c r="F72" s="65"/>
      <c r="G72" s="156"/>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row>
    <row r="73" spans="1:83" s="24" customFormat="1" ht="45">
      <c r="A73" s="12"/>
      <c r="B73" s="12"/>
      <c r="C73" s="48" t="s">
        <v>127</v>
      </c>
      <c r="D73" s="18"/>
      <c r="E73" s="68"/>
      <c r="F73" s="65"/>
      <c r="G73" s="156"/>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row>
    <row r="74" spans="1:83" s="24" customFormat="1" ht="11.25">
      <c r="A74" s="12"/>
      <c r="B74" s="12"/>
      <c r="C74" s="13" t="s">
        <v>19</v>
      </c>
      <c r="D74" s="18"/>
      <c r="E74" s="68"/>
      <c r="F74" s="65"/>
      <c r="G74" s="156"/>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row>
    <row r="75" spans="1:83" s="24" customFormat="1" ht="11.25">
      <c r="A75" s="12"/>
      <c r="B75" s="12"/>
      <c r="C75" s="13" t="s">
        <v>128</v>
      </c>
      <c r="D75" s="23"/>
      <c r="E75" s="23"/>
      <c r="F75" s="165"/>
      <c r="G75" s="10"/>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row>
    <row r="76" spans="1:83" s="24" customFormat="1" ht="11.25">
      <c r="A76" s="12"/>
      <c r="B76" s="12"/>
      <c r="C76" s="74" t="s">
        <v>179</v>
      </c>
      <c r="D76" s="17" t="s">
        <v>11</v>
      </c>
      <c r="E76" s="66">
        <v>45</v>
      </c>
      <c r="F76" s="67"/>
      <c r="G76" s="155">
        <f>F76*E76</f>
        <v>0</v>
      </c>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row>
    <row r="77" spans="1:83" s="24" customFormat="1" ht="11.25">
      <c r="A77" s="12"/>
      <c r="B77" s="12"/>
      <c r="C77" s="74"/>
      <c r="D77" s="18"/>
      <c r="E77" s="68"/>
      <c r="F77" s="65"/>
      <c r="G77" s="156"/>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row>
    <row r="78" spans="1:83" s="24" customFormat="1" ht="21">
      <c r="A78" s="15" t="s">
        <v>175</v>
      </c>
      <c r="B78" s="59" t="s">
        <v>171</v>
      </c>
      <c r="C78" s="86" t="s">
        <v>172</v>
      </c>
      <c r="D78" s="84"/>
      <c r="E78" s="53"/>
      <c r="F78" s="53"/>
      <c r="G78" s="154"/>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row>
    <row r="79" spans="1:83" s="24" customFormat="1" ht="167.45" customHeight="1">
      <c r="A79" s="49"/>
      <c r="B79" s="54"/>
      <c r="C79" s="48" t="s">
        <v>173</v>
      </c>
      <c r="D79" s="84"/>
      <c r="E79" s="53"/>
      <c r="F79" s="53"/>
      <c r="G79" s="154"/>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row>
    <row r="80" spans="1:83" s="24" customFormat="1" ht="11.25">
      <c r="A80" s="49"/>
      <c r="B80" s="54"/>
      <c r="C80" s="123" t="s">
        <v>19</v>
      </c>
      <c r="D80" s="84"/>
      <c r="E80" s="53"/>
      <c r="F80" s="53"/>
      <c r="G80" s="15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row>
    <row r="81" spans="1:83" s="24" customFormat="1" ht="11.25">
      <c r="A81" s="49"/>
      <c r="B81" s="54"/>
      <c r="C81" s="123" t="s">
        <v>174</v>
      </c>
      <c r="D81" s="75" t="s">
        <v>12</v>
      </c>
      <c r="E81" s="66">
        <v>70</v>
      </c>
      <c r="F81" s="67"/>
      <c r="G81" s="155">
        <f>E81*$F81</f>
        <v>0</v>
      </c>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row>
    <row r="82" spans="1:83" s="24" customFormat="1" ht="11.25">
      <c r="A82" s="49"/>
      <c r="B82" s="54"/>
      <c r="C82" s="123"/>
      <c r="D82" s="84"/>
      <c r="E82" s="68"/>
      <c r="F82" s="65"/>
      <c r="G82" s="156"/>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row>
    <row r="83" spans="1:83" s="24" customFormat="1" ht="11.25">
      <c r="A83" s="49"/>
      <c r="B83" s="54"/>
      <c r="C83" s="13"/>
      <c r="D83" s="18"/>
      <c r="E83" s="135"/>
      <c r="F83" s="65"/>
      <c r="G83" s="157"/>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row>
    <row r="84" spans="1:83" s="24" customFormat="1" ht="11.25">
      <c r="A84" s="15" t="s">
        <v>64</v>
      </c>
      <c r="B84" s="59"/>
      <c r="C84" s="118" t="s">
        <v>65</v>
      </c>
      <c r="D84" s="18"/>
      <c r="E84" s="135"/>
      <c r="F84" s="65"/>
      <c r="G84" s="157"/>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row>
    <row r="85" spans="1:83" s="24" customFormat="1" ht="11.25">
      <c r="A85" s="12"/>
      <c r="B85" s="12"/>
      <c r="C85" s="13"/>
      <c r="D85" s="18"/>
      <c r="E85" s="68"/>
      <c r="F85" s="65"/>
      <c r="G85" s="150"/>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row>
    <row r="86" spans="1:83" s="24" customFormat="1" ht="11.25">
      <c r="A86" s="15" t="s">
        <v>66</v>
      </c>
      <c r="B86" s="59" t="s">
        <v>45</v>
      </c>
      <c r="C86" s="61" t="s">
        <v>46</v>
      </c>
      <c r="D86" s="18"/>
      <c r="E86" s="68"/>
      <c r="F86" s="65"/>
      <c r="G86" s="150"/>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row>
    <row r="87" spans="1:83" s="24" customFormat="1" ht="112.15" customHeight="1">
      <c r="A87" s="12"/>
      <c r="B87" s="12"/>
      <c r="C87" s="13" t="s">
        <v>180</v>
      </c>
      <c r="D87" s="18"/>
      <c r="E87" s="68"/>
      <c r="F87" s="65"/>
      <c r="G87" s="150"/>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row>
    <row r="88" spans="1:83" s="24" customFormat="1" ht="11.25">
      <c r="A88" s="12"/>
      <c r="B88" s="12"/>
      <c r="C88" s="13" t="s">
        <v>19</v>
      </c>
      <c r="D88" s="18"/>
      <c r="E88" s="68"/>
      <c r="F88" s="65"/>
      <c r="G88" s="150"/>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row>
    <row r="89" spans="1:83" s="24" customFormat="1" ht="11.25">
      <c r="A89" s="12"/>
      <c r="B89" s="12"/>
      <c r="C89" s="74" t="s">
        <v>44</v>
      </c>
      <c r="D89" s="17" t="s">
        <v>11</v>
      </c>
      <c r="E89" s="66">
        <v>102</v>
      </c>
      <c r="F89" s="67"/>
      <c r="G89" s="151">
        <f>E89*F89</f>
        <v>0</v>
      </c>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row>
    <row r="90" spans="1:83" s="24" customFormat="1" ht="11.25">
      <c r="A90" s="12"/>
      <c r="B90" s="12"/>
      <c r="C90" s="13"/>
      <c r="D90" s="18"/>
      <c r="E90" s="68"/>
      <c r="F90" s="65"/>
      <c r="G90" s="150"/>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row>
    <row r="91" spans="1:83" s="24" customFormat="1" ht="11.25">
      <c r="A91" s="15" t="s">
        <v>67</v>
      </c>
      <c r="B91" s="59" t="s">
        <v>47</v>
      </c>
      <c r="C91" s="61" t="s">
        <v>131</v>
      </c>
      <c r="D91" s="18"/>
      <c r="E91" s="68"/>
      <c r="F91" s="65"/>
      <c r="G91" s="150"/>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row>
    <row r="92" spans="1:83" s="24" customFormat="1" ht="60" customHeight="1">
      <c r="A92" s="12"/>
      <c r="B92" s="12"/>
      <c r="C92" s="13" t="s">
        <v>132</v>
      </c>
      <c r="D92" s="18"/>
      <c r="E92" s="68"/>
      <c r="F92" s="65"/>
      <c r="G92" s="150"/>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row>
    <row r="93" spans="1:83" s="24" customFormat="1" ht="11.25">
      <c r="A93" s="12"/>
      <c r="B93" s="12"/>
      <c r="C93" s="13" t="s">
        <v>19</v>
      </c>
      <c r="D93" s="18"/>
      <c r="E93" s="68"/>
      <c r="F93" s="65"/>
      <c r="G93" s="150"/>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row>
    <row r="94" spans="1:83" s="24" customFormat="1" ht="11.25">
      <c r="A94" s="12"/>
      <c r="B94" s="12"/>
      <c r="C94" s="74" t="s">
        <v>133</v>
      </c>
      <c r="D94" s="17" t="s">
        <v>37</v>
      </c>
      <c r="E94" s="66">
        <v>1600</v>
      </c>
      <c r="F94" s="67"/>
      <c r="G94" s="151">
        <f>E94*F94</f>
        <v>0</v>
      </c>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row>
    <row r="95" spans="1:83" s="24" customFormat="1" ht="11.25">
      <c r="A95" s="12"/>
      <c r="B95" s="12"/>
      <c r="C95" s="74"/>
      <c r="D95" s="18"/>
      <c r="E95" s="68"/>
      <c r="F95" s="65"/>
      <c r="G95" s="150"/>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row>
    <row r="96" spans="1:83" s="24" customFormat="1" ht="11.25">
      <c r="A96" s="15" t="s">
        <v>134</v>
      </c>
      <c r="B96" s="15" t="s">
        <v>105</v>
      </c>
      <c r="C96" s="16" t="s">
        <v>106</v>
      </c>
      <c r="D96" s="18"/>
      <c r="E96" s="68"/>
      <c r="F96" s="65"/>
      <c r="G96" s="150"/>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row>
    <row r="97" spans="1:83" s="24" customFormat="1" ht="37.9" customHeight="1">
      <c r="A97" s="12"/>
      <c r="B97" s="12"/>
      <c r="C97" s="48" t="s">
        <v>181</v>
      </c>
      <c r="D97" s="18"/>
      <c r="E97" s="68"/>
      <c r="F97" s="65"/>
      <c r="G97" s="150"/>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row>
    <row r="98" spans="1:83" s="24" customFormat="1" ht="11.25">
      <c r="A98" s="12"/>
      <c r="B98" s="12"/>
      <c r="C98" s="13" t="s">
        <v>19</v>
      </c>
      <c r="D98" s="18"/>
      <c r="E98" s="68"/>
      <c r="F98" s="65"/>
      <c r="G98" s="150"/>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row>
    <row r="99" spans="1:83" s="24" customFormat="1" ht="11.25">
      <c r="A99" s="12"/>
      <c r="B99" s="12"/>
      <c r="C99" s="74" t="s">
        <v>107</v>
      </c>
      <c r="D99" s="17" t="s">
        <v>48</v>
      </c>
      <c r="E99" s="66">
        <v>17</v>
      </c>
      <c r="F99" s="67"/>
      <c r="G99" s="151">
        <f>E99*F99</f>
        <v>0</v>
      </c>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row>
    <row r="100" spans="1:83" s="24" customFormat="1" ht="11.25">
      <c r="A100" s="12"/>
      <c r="B100" s="12"/>
      <c r="C100" s="74"/>
      <c r="D100" s="18"/>
      <c r="E100" s="68"/>
      <c r="F100" s="65"/>
      <c r="G100" s="150"/>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row>
    <row r="101" spans="1:83" s="24" customFormat="1" ht="11.25">
      <c r="A101" s="12"/>
      <c r="B101" s="12"/>
      <c r="C101" s="13"/>
      <c r="D101" s="18"/>
      <c r="E101" s="68"/>
      <c r="F101" s="65"/>
      <c r="G101" s="150"/>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row>
    <row r="102" spans="1:83" s="24" customFormat="1" ht="11.25">
      <c r="A102" s="15" t="s">
        <v>63</v>
      </c>
      <c r="B102" s="59" t="s">
        <v>47</v>
      </c>
      <c r="C102" s="118" t="s">
        <v>58</v>
      </c>
      <c r="D102" s="18"/>
      <c r="E102" s="68"/>
      <c r="F102" s="65"/>
      <c r="G102" s="150"/>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row>
    <row r="103" spans="1:83" s="24" customFormat="1" ht="11.25">
      <c r="A103" s="15"/>
      <c r="B103" s="59"/>
      <c r="C103" s="61"/>
      <c r="D103" s="18"/>
      <c r="E103" s="68"/>
      <c r="F103" s="65"/>
      <c r="G103" s="150"/>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row>
    <row r="104" spans="1:83" s="24" customFormat="1" ht="11.25">
      <c r="A104" s="15" t="s">
        <v>68</v>
      </c>
      <c r="B104" s="59" t="s">
        <v>49</v>
      </c>
      <c r="C104" s="61" t="s">
        <v>153</v>
      </c>
      <c r="D104" s="18"/>
      <c r="E104" s="68"/>
      <c r="F104" s="65"/>
      <c r="G104" s="150"/>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row>
    <row r="105" spans="1:83" s="24" customFormat="1" ht="93.75" customHeight="1">
      <c r="A105" s="12"/>
      <c r="B105" s="12" t="s">
        <v>50</v>
      </c>
      <c r="C105" s="48" t="s">
        <v>136</v>
      </c>
      <c r="D105" s="18"/>
      <c r="E105" s="68"/>
      <c r="F105" s="65"/>
      <c r="G105" s="150"/>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row>
    <row r="106" spans="1:83" s="24" customFormat="1" ht="11.25">
      <c r="A106" s="12"/>
      <c r="B106" s="12"/>
      <c r="C106" s="13" t="s">
        <v>51</v>
      </c>
      <c r="D106" s="18"/>
      <c r="E106" s="68"/>
      <c r="F106" s="65"/>
      <c r="G106" s="150"/>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row>
    <row r="107" spans="1:83" s="24" customFormat="1" ht="11.25">
      <c r="A107" s="12"/>
      <c r="B107" s="12"/>
      <c r="C107" s="13" t="s">
        <v>137</v>
      </c>
      <c r="D107" s="75" t="s">
        <v>21</v>
      </c>
      <c r="E107" s="142">
        <v>6</v>
      </c>
      <c r="F107" s="76"/>
      <c r="G107" s="155">
        <f>F107*E107</f>
        <v>0</v>
      </c>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row>
    <row r="108" spans="1:83" s="24" customFormat="1" ht="11.25">
      <c r="A108" s="12"/>
      <c r="B108" s="12"/>
      <c r="C108" s="13"/>
      <c r="D108" s="18"/>
      <c r="E108" s="68"/>
      <c r="F108" s="65"/>
      <c r="G108" s="150"/>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row>
    <row r="109" spans="1:83" s="24" customFormat="1" ht="21">
      <c r="A109" s="15" t="s">
        <v>69</v>
      </c>
      <c r="B109" s="59" t="s">
        <v>52</v>
      </c>
      <c r="C109" s="61" t="s">
        <v>154</v>
      </c>
      <c r="D109" s="18"/>
      <c r="E109" s="68"/>
      <c r="F109" s="65"/>
      <c r="G109" s="150"/>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row>
    <row r="110" spans="1:83" s="24" customFormat="1" ht="66.75" customHeight="1">
      <c r="A110" s="12"/>
      <c r="B110" s="12"/>
      <c r="C110" s="48" t="s">
        <v>90</v>
      </c>
      <c r="D110" s="58"/>
      <c r="E110" s="53"/>
      <c r="F110" s="77"/>
      <c r="G110" s="154"/>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row>
    <row r="111" spans="1:83" s="24" customFormat="1" ht="11.25">
      <c r="A111" s="12"/>
      <c r="B111" s="12"/>
      <c r="C111" s="52" t="s">
        <v>53</v>
      </c>
      <c r="D111" s="75" t="s">
        <v>12</v>
      </c>
      <c r="E111" s="142">
        <v>60</v>
      </c>
      <c r="F111" s="76"/>
      <c r="G111" s="155">
        <f>F111*E111</f>
        <v>0</v>
      </c>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row>
    <row r="112" spans="1:83" s="24" customFormat="1" ht="11.25">
      <c r="A112" s="12"/>
      <c r="B112" s="12"/>
      <c r="C112" s="13"/>
      <c r="D112" s="18"/>
      <c r="E112" s="68"/>
      <c r="F112" s="65"/>
      <c r="G112" s="150"/>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row>
    <row r="113" spans="1:83" s="24" customFormat="1" ht="11.25">
      <c r="A113" s="15" t="s">
        <v>70</v>
      </c>
      <c r="B113" s="59" t="s">
        <v>54</v>
      </c>
      <c r="C113" s="61" t="s">
        <v>155</v>
      </c>
      <c r="D113" s="18"/>
      <c r="E113" s="68"/>
      <c r="F113" s="65"/>
      <c r="G113" s="150"/>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row>
    <row r="114" spans="1:83" s="24" customFormat="1" ht="102" customHeight="1">
      <c r="A114" s="12"/>
      <c r="B114" s="12"/>
      <c r="C114" s="13" t="s">
        <v>138</v>
      </c>
      <c r="D114" s="18"/>
      <c r="E114" s="68"/>
      <c r="F114" s="65"/>
      <c r="G114" s="150"/>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row>
    <row r="115" spans="1:83" s="24" customFormat="1" ht="11.25">
      <c r="A115" s="12"/>
      <c r="B115" s="12"/>
      <c r="C115" s="52" t="s">
        <v>55</v>
      </c>
      <c r="D115" s="75" t="s">
        <v>37</v>
      </c>
      <c r="E115" s="142">
        <v>1350</v>
      </c>
      <c r="F115" s="76"/>
      <c r="G115" s="155">
        <f>F115*E115</f>
        <v>0</v>
      </c>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row>
    <row r="116" spans="1:83" s="24" customFormat="1" ht="11.25">
      <c r="A116" s="12"/>
      <c r="B116" s="12"/>
      <c r="C116" s="52" t="s">
        <v>160</v>
      </c>
      <c r="D116" s="75" t="s">
        <v>37</v>
      </c>
      <c r="E116" s="142">
        <v>312</v>
      </c>
      <c r="F116" s="76"/>
      <c r="G116" s="155">
        <f>F116*E116</f>
        <v>0</v>
      </c>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row>
    <row r="117" spans="1:83" s="24" customFormat="1" ht="11.25">
      <c r="A117" s="12"/>
      <c r="B117" s="12"/>
      <c r="C117" s="13"/>
      <c r="D117" s="18"/>
      <c r="E117" s="68"/>
      <c r="F117" s="65"/>
      <c r="G117" s="150"/>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row>
    <row r="118" spans="1:83" s="24" customFormat="1" ht="11.25">
      <c r="A118" s="15" t="s">
        <v>71</v>
      </c>
      <c r="B118" s="59" t="s">
        <v>56</v>
      </c>
      <c r="C118" s="61" t="s">
        <v>156</v>
      </c>
      <c r="D118" s="18"/>
      <c r="E118" s="68"/>
      <c r="F118" s="65"/>
      <c r="G118" s="150"/>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row>
    <row r="119" spans="1:83" s="24" customFormat="1" ht="58.9" customHeight="1">
      <c r="A119" s="12"/>
      <c r="B119" s="12"/>
      <c r="C119" s="13" t="s">
        <v>139</v>
      </c>
      <c r="D119" s="18"/>
      <c r="E119" s="68"/>
      <c r="F119" s="65"/>
      <c r="G119" s="150"/>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row>
    <row r="120" spans="1:83" s="24" customFormat="1" ht="11.25">
      <c r="A120" s="12"/>
      <c r="B120" s="12"/>
      <c r="C120" s="52" t="s">
        <v>57</v>
      </c>
      <c r="D120" s="75" t="s">
        <v>21</v>
      </c>
      <c r="E120" s="142">
        <v>23</v>
      </c>
      <c r="F120" s="76"/>
      <c r="G120" s="155">
        <f>F120*E120</f>
        <v>0</v>
      </c>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row>
    <row r="121" spans="1:83" s="24" customFormat="1" ht="11.25">
      <c r="A121" s="12"/>
      <c r="B121" s="12"/>
      <c r="C121" s="52"/>
      <c r="D121" s="84"/>
      <c r="E121" s="53"/>
      <c r="F121" s="77"/>
      <c r="G121" s="156"/>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row>
    <row r="122" spans="1:83" s="24" customFormat="1" ht="11.25">
      <c r="A122" s="12"/>
      <c r="B122" s="12"/>
      <c r="C122" s="52"/>
      <c r="D122" s="84"/>
      <c r="E122" s="53"/>
      <c r="F122" s="77"/>
      <c r="G122" s="156"/>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row>
    <row r="123" spans="1:83" s="24" customFormat="1" ht="11.25">
      <c r="A123" s="15" t="s">
        <v>72</v>
      </c>
      <c r="B123" s="73"/>
      <c r="C123" s="118" t="s">
        <v>88</v>
      </c>
      <c r="D123" s="84"/>
      <c r="E123" s="53"/>
      <c r="F123" s="77"/>
      <c r="G123" s="156"/>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row>
    <row r="124" spans="1:83" s="24" customFormat="1" ht="11.25">
      <c r="A124" s="12"/>
      <c r="B124" s="12"/>
      <c r="C124" s="52"/>
      <c r="D124" s="84"/>
      <c r="E124" s="53"/>
      <c r="F124" s="77"/>
      <c r="G124" s="156"/>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row>
    <row r="125" spans="1:83" s="24" customFormat="1" ht="11.25">
      <c r="A125" s="15" t="s">
        <v>73</v>
      </c>
      <c r="B125" s="59" t="s">
        <v>82</v>
      </c>
      <c r="C125" s="86" t="s">
        <v>83</v>
      </c>
      <c r="D125" s="50"/>
      <c r="E125" s="51"/>
      <c r="F125" s="51"/>
      <c r="G125" s="157"/>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row>
    <row r="126" spans="1:83" s="24" customFormat="1" ht="11.25">
      <c r="A126" s="115"/>
      <c r="B126" s="59" t="s">
        <v>84</v>
      </c>
      <c r="C126" s="86" t="s">
        <v>85</v>
      </c>
      <c r="D126" s="50"/>
      <c r="E126" s="51"/>
      <c r="F126" s="51"/>
      <c r="G126" s="157"/>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row>
    <row r="127" spans="1:83" s="24" customFormat="1" ht="22.5">
      <c r="A127" s="113"/>
      <c r="B127" s="49"/>
      <c r="C127" s="48" t="s">
        <v>86</v>
      </c>
      <c r="D127" s="50"/>
      <c r="E127" s="51"/>
      <c r="F127" s="51"/>
      <c r="G127" s="157"/>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row>
    <row r="128" spans="1:83" s="24" customFormat="1" ht="122.45" customHeight="1">
      <c r="A128" s="113"/>
      <c r="B128" s="49"/>
      <c r="C128" s="48" t="s">
        <v>161</v>
      </c>
      <c r="D128" s="50"/>
      <c r="E128" s="85"/>
      <c r="F128" s="51"/>
      <c r="G128" s="157"/>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row>
    <row r="129" spans="1:83" s="24" customFormat="1" ht="11.25">
      <c r="A129" s="113"/>
      <c r="B129" s="49"/>
      <c r="C129" s="48" t="s">
        <v>19</v>
      </c>
      <c r="D129" s="50"/>
      <c r="E129" s="51"/>
      <c r="F129" s="51"/>
      <c r="G129" s="154">
        <v>0</v>
      </c>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row>
    <row r="130" spans="1:83" s="24" customFormat="1" ht="33.75">
      <c r="A130" s="113"/>
      <c r="B130" s="49"/>
      <c r="C130" s="48" t="s">
        <v>87</v>
      </c>
      <c r="D130" s="50"/>
      <c r="E130" s="51"/>
      <c r="F130" s="51"/>
      <c r="G130" s="157"/>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row>
    <row r="131" spans="1:83" s="24" customFormat="1" ht="11.25">
      <c r="A131" s="113"/>
      <c r="B131" s="49"/>
      <c r="C131" s="48" t="s">
        <v>182</v>
      </c>
      <c r="D131" s="57" t="s">
        <v>11</v>
      </c>
      <c r="E131" s="141">
        <v>14</v>
      </c>
      <c r="F131" s="76"/>
      <c r="G131" s="158">
        <f>E131*$F131</f>
        <v>0</v>
      </c>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row>
    <row r="132" spans="1:83" s="24" customFormat="1" ht="11.25">
      <c r="A132" s="113"/>
      <c r="B132" s="49"/>
      <c r="C132" s="48" t="s">
        <v>183</v>
      </c>
      <c r="D132" s="57" t="s">
        <v>11</v>
      </c>
      <c r="E132" s="141">
        <v>22</v>
      </c>
      <c r="F132" s="76"/>
      <c r="G132" s="158">
        <f>E132*$F132</f>
        <v>0</v>
      </c>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row>
    <row r="133" spans="1:83" s="24" customFormat="1" ht="11.25">
      <c r="A133" s="113"/>
      <c r="B133" s="49"/>
      <c r="C133" s="48"/>
      <c r="D133" s="50"/>
      <c r="E133" s="51"/>
      <c r="F133" s="77"/>
      <c r="G133" s="154"/>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row>
    <row r="134" spans="1:83" s="24" customFormat="1" ht="21">
      <c r="A134" s="15" t="s">
        <v>89</v>
      </c>
      <c r="B134" s="21" t="s">
        <v>148</v>
      </c>
      <c r="C134" s="124" t="s">
        <v>149</v>
      </c>
      <c r="D134" s="18"/>
      <c r="E134" s="68"/>
      <c r="F134" s="65"/>
      <c r="G134" s="150"/>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row>
    <row r="135" spans="1:83" s="24" customFormat="1" ht="71.45" customHeight="1">
      <c r="A135" s="12"/>
      <c r="B135" s="21" t="s">
        <v>150</v>
      </c>
      <c r="C135" s="13" t="s">
        <v>151</v>
      </c>
      <c r="D135" s="18"/>
      <c r="E135" s="68"/>
      <c r="F135" s="65"/>
      <c r="G135" s="150"/>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row>
    <row r="136" spans="1:83" s="24" customFormat="1" ht="21">
      <c r="A136" s="12"/>
      <c r="B136" s="21"/>
      <c r="C136" s="13" t="s">
        <v>184</v>
      </c>
      <c r="D136" s="17" t="s">
        <v>48</v>
      </c>
      <c r="E136" s="66">
        <v>1</v>
      </c>
      <c r="F136" s="67"/>
      <c r="G136" s="151">
        <f>E136*F136</f>
        <v>0</v>
      </c>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row>
    <row r="137" spans="1:83" s="24" customFormat="1" ht="11.25">
      <c r="A137" s="113"/>
      <c r="B137" s="49"/>
      <c r="C137" s="48"/>
      <c r="D137" s="50"/>
      <c r="E137" s="51"/>
      <c r="F137" s="77"/>
      <c r="G137" s="154"/>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row>
    <row r="138" spans="1:83" s="24" customFormat="1" ht="11.25">
      <c r="A138" s="15" t="s">
        <v>115</v>
      </c>
      <c r="B138" s="15" t="s">
        <v>162</v>
      </c>
      <c r="C138" s="125" t="s">
        <v>163</v>
      </c>
      <c r="D138" s="18"/>
      <c r="E138" s="68"/>
      <c r="F138" s="65"/>
      <c r="G138" s="150"/>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row>
    <row r="139" spans="1:83" s="24" customFormat="1" ht="11.25">
      <c r="A139" s="117"/>
      <c r="B139" s="12" t="s">
        <v>93</v>
      </c>
      <c r="C139" s="13" t="s">
        <v>164</v>
      </c>
      <c r="D139" s="18"/>
      <c r="E139" s="68"/>
      <c r="F139" s="65"/>
      <c r="G139" s="150"/>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row>
    <row r="140" spans="1:83" s="24" customFormat="1" ht="153" customHeight="1">
      <c r="A140" s="117"/>
      <c r="B140" s="12"/>
      <c r="C140" s="13" t="s">
        <v>176</v>
      </c>
      <c r="D140" s="18"/>
      <c r="E140" s="68"/>
      <c r="F140" s="65"/>
      <c r="G140" s="150"/>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row>
    <row r="141" spans="1:83" s="24" customFormat="1" ht="57" customHeight="1">
      <c r="A141" s="117"/>
      <c r="B141" s="12"/>
      <c r="C141" s="13" t="s">
        <v>185</v>
      </c>
      <c r="D141" s="17" t="s">
        <v>48</v>
      </c>
      <c r="E141" s="66">
        <v>2</v>
      </c>
      <c r="F141" s="67"/>
      <c r="G141" s="151">
        <f>E141*F141</f>
        <v>0</v>
      </c>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row>
    <row r="142" spans="1:83" s="24" customFormat="1" ht="11.25">
      <c r="A142" s="117"/>
      <c r="B142" s="12"/>
      <c r="C142" s="13"/>
      <c r="D142" s="18"/>
      <c r="E142" s="68"/>
      <c r="F142" s="65"/>
      <c r="G142" s="150"/>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row>
    <row r="143" spans="1:83" s="24" customFormat="1" ht="11.25">
      <c r="A143" s="15" t="s">
        <v>91</v>
      </c>
      <c r="B143" s="15" t="s">
        <v>165</v>
      </c>
      <c r="C143" s="125" t="s">
        <v>166</v>
      </c>
      <c r="D143" s="18"/>
      <c r="E143" s="68"/>
      <c r="F143" s="65"/>
      <c r="G143" s="150"/>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row>
    <row r="144" spans="1:83" s="24" customFormat="1" ht="11.25">
      <c r="A144" s="12"/>
      <c r="B144" s="89" t="s">
        <v>165</v>
      </c>
      <c r="C144" s="143" t="s">
        <v>167</v>
      </c>
      <c r="D144" s="18"/>
      <c r="E144" s="68"/>
      <c r="F144" s="65"/>
      <c r="G144" s="150"/>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row>
    <row r="145" spans="1:83" s="24" customFormat="1" ht="48" customHeight="1">
      <c r="A145" s="12"/>
      <c r="B145" s="12"/>
      <c r="C145" s="48" t="s">
        <v>168</v>
      </c>
      <c r="D145" s="18"/>
      <c r="E145" s="68"/>
      <c r="F145" s="65"/>
      <c r="G145" s="150"/>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row>
    <row r="146" spans="1:83" s="24" customFormat="1" ht="11.25">
      <c r="A146" s="12"/>
      <c r="B146" s="12"/>
      <c r="C146" s="48" t="s">
        <v>19</v>
      </c>
      <c r="D146" s="18"/>
      <c r="E146" s="68"/>
      <c r="F146" s="65"/>
      <c r="G146" s="150"/>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row>
    <row r="147" spans="1:83" s="24" customFormat="1" ht="11.25">
      <c r="A147" s="14"/>
      <c r="B147" s="14"/>
      <c r="C147" s="48" t="s">
        <v>169</v>
      </c>
      <c r="D147" s="18"/>
      <c r="E147" s="18"/>
      <c r="F147" s="68"/>
      <c r="G147" s="159"/>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row>
    <row r="148" spans="1:83" s="24" customFormat="1" ht="11.25">
      <c r="A148" s="12"/>
      <c r="B148" s="12"/>
      <c r="C148" s="13" t="s">
        <v>170</v>
      </c>
      <c r="D148" s="17" t="s">
        <v>11</v>
      </c>
      <c r="E148" s="66">
        <v>45</v>
      </c>
      <c r="F148" s="67"/>
      <c r="G148" s="151">
        <f>E148*F148</f>
        <v>0</v>
      </c>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row>
    <row r="149" spans="1:83" s="24" customFormat="1" ht="11.25">
      <c r="A149" s="12"/>
      <c r="B149" s="12"/>
      <c r="C149" s="13"/>
      <c r="D149" s="18"/>
      <c r="E149" s="68"/>
      <c r="F149" s="65"/>
      <c r="G149" s="150"/>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row>
    <row r="150" spans="1:83" s="24" customFormat="1" ht="11.25">
      <c r="A150" s="116" t="s">
        <v>92</v>
      </c>
      <c r="B150" s="12" t="s">
        <v>93</v>
      </c>
      <c r="C150" s="16" t="s">
        <v>157</v>
      </c>
      <c r="D150" s="18"/>
      <c r="E150" s="68"/>
      <c r="F150" s="65"/>
      <c r="G150" s="150">
        <f>E150*F150</f>
        <v>0</v>
      </c>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row>
    <row r="151" spans="1:83" s="24" customFormat="1" ht="49.9" customHeight="1">
      <c r="A151" s="12"/>
      <c r="B151" s="12"/>
      <c r="C151" s="48" t="s">
        <v>186</v>
      </c>
      <c r="D151" s="18"/>
      <c r="E151" s="68"/>
      <c r="F151" s="65"/>
      <c r="G151" s="150">
        <f>E151*F151</f>
        <v>0</v>
      </c>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row>
    <row r="152" spans="1:83" s="24" customFormat="1" ht="11.25">
      <c r="A152" s="12"/>
      <c r="B152" s="12"/>
      <c r="C152" s="13" t="s">
        <v>187</v>
      </c>
      <c r="D152" s="17" t="s">
        <v>11</v>
      </c>
      <c r="E152" s="66">
        <v>5</v>
      </c>
      <c r="F152" s="67"/>
      <c r="G152" s="151">
        <f>E152*F152</f>
        <v>0</v>
      </c>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row>
    <row r="153" spans="1:83" s="24" customFormat="1" ht="11.25">
      <c r="A153" s="114"/>
      <c r="B153" s="89"/>
      <c r="C153" s="90"/>
      <c r="D153" s="50"/>
      <c r="E153" s="51"/>
      <c r="F153" s="87"/>
      <c r="G153" s="154"/>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row>
    <row r="154" spans="1:83" s="24" customFormat="1" ht="12">
      <c r="A154" s="117"/>
      <c r="B154" s="23"/>
      <c r="C154" s="136"/>
      <c r="D154" s="18"/>
      <c r="E154" s="68"/>
      <c r="F154" s="65"/>
      <c r="G154" s="150"/>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row>
    <row r="155" spans="1:83" s="24" customFormat="1" ht="11.25">
      <c r="A155" s="15" t="s">
        <v>81</v>
      </c>
      <c r="B155" s="73"/>
      <c r="C155" s="118" t="s">
        <v>59</v>
      </c>
      <c r="D155" s="55"/>
      <c r="E155" s="71"/>
      <c r="F155" s="72"/>
      <c r="G155" s="160"/>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row>
    <row r="156" spans="1:83" s="24" customFormat="1" ht="11.25">
      <c r="A156" s="12"/>
      <c r="B156" s="19"/>
      <c r="C156" s="48"/>
      <c r="D156" s="18"/>
      <c r="E156" s="68"/>
      <c r="F156" s="65"/>
      <c r="G156" s="156"/>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row>
    <row r="157" spans="1:83" s="24" customFormat="1" ht="11.25">
      <c r="A157" s="126"/>
      <c r="B157" s="127"/>
      <c r="C157" s="128"/>
      <c r="D157" s="129"/>
      <c r="E157" s="133"/>
      <c r="F157" s="81"/>
      <c r="G157" s="145"/>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row>
    <row r="158" spans="1:83" s="24" customFormat="1" ht="11.25">
      <c r="A158" s="15" t="s">
        <v>94</v>
      </c>
      <c r="B158" s="59"/>
      <c r="C158" s="91" t="s">
        <v>130</v>
      </c>
      <c r="D158" s="18"/>
      <c r="E158" s="68"/>
      <c r="F158" s="81"/>
      <c r="G158" s="145"/>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row>
    <row r="159" spans="1:83" s="24" customFormat="1" ht="122.45" customHeight="1">
      <c r="A159" s="113"/>
      <c r="B159" s="49"/>
      <c r="C159" s="48" t="s">
        <v>143</v>
      </c>
      <c r="D159" s="18"/>
      <c r="E159" s="68"/>
      <c r="F159" s="81"/>
      <c r="G159" s="145"/>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row>
    <row r="160" spans="1:83" s="24" customFormat="1" ht="22.5">
      <c r="A160" s="113"/>
      <c r="B160" s="49"/>
      <c r="C160" s="92" t="s">
        <v>147</v>
      </c>
      <c r="D160" s="17" t="s">
        <v>12</v>
      </c>
      <c r="E160" s="66">
        <v>130</v>
      </c>
      <c r="F160" s="96"/>
      <c r="G160" s="161">
        <f>E160*$F160</f>
        <v>0</v>
      </c>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row>
    <row r="161" spans="1:83" s="24" customFormat="1" ht="11.25">
      <c r="A161" s="113"/>
      <c r="B161" s="49"/>
      <c r="C161" s="92"/>
      <c r="D161" s="18"/>
      <c r="E161" s="68"/>
      <c r="F161" s="81"/>
      <c r="G161" s="145"/>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row>
    <row r="162" spans="1:83" s="24" customFormat="1" ht="11.25">
      <c r="A162" s="116" t="s">
        <v>116</v>
      </c>
      <c r="B162" s="91" t="s">
        <v>95</v>
      </c>
      <c r="C162" s="91" t="s">
        <v>96</v>
      </c>
      <c r="D162" s="18"/>
      <c r="E162" s="68"/>
      <c r="F162" s="94"/>
      <c r="G162" s="150"/>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row>
    <row r="163" spans="1:83" s="24" customFormat="1" ht="67.150000000000006" customHeight="1">
      <c r="A163" s="113"/>
      <c r="B163" s="54"/>
      <c r="C163" s="48" t="s">
        <v>97</v>
      </c>
      <c r="D163" s="18"/>
      <c r="E163" s="68"/>
      <c r="F163" s="94"/>
      <c r="G163" s="150"/>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row>
    <row r="164" spans="1:83" s="24" customFormat="1" ht="11.25">
      <c r="A164" s="113"/>
      <c r="B164" s="54" t="s">
        <v>23</v>
      </c>
      <c r="C164" s="95" t="s">
        <v>98</v>
      </c>
      <c r="D164" s="17" t="s">
        <v>12</v>
      </c>
      <c r="E164" s="66">
        <v>70</v>
      </c>
      <c r="F164" s="96"/>
      <c r="G164" s="151">
        <f>E164*F164</f>
        <v>0</v>
      </c>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row>
    <row r="165" spans="1:83" s="24" customFormat="1" ht="11.25">
      <c r="A165" s="113"/>
      <c r="B165" s="54"/>
      <c r="C165" s="95"/>
      <c r="D165" s="18"/>
      <c r="E165" s="68"/>
      <c r="F165" s="81"/>
      <c r="G165" s="150"/>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row>
    <row r="166" spans="1:83" s="24" customFormat="1" ht="11.25">
      <c r="A166" s="91" t="s">
        <v>117</v>
      </c>
      <c r="B166" s="91" t="s">
        <v>95</v>
      </c>
      <c r="C166" s="91" t="s">
        <v>118</v>
      </c>
      <c r="D166" s="18"/>
      <c r="E166" s="68"/>
      <c r="F166" s="68"/>
      <c r="G166" s="145"/>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row>
    <row r="167" spans="1:83" s="24" customFormat="1" ht="45">
      <c r="A167" s="130"/>
      <c r="B167" s="49"/>
      <c r="C167" s="48" t="s">
        <v>119</v>
      </c>
      <c r="D167" s="18"/>
      <c r="E167" s="68"/>
      <c r="F167" s="68"/>
      <c r="G167" s="145"/>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row>
    <row r="168" spans="1:83" s="24" customFormat="1" ht="11.25">
      <c r="A168" s="130"/>
      <c r="B168" s="49"/>
      <c r="C168" s="92" t="s">
        <v>19</v>
      </c>
      <c r="D168" s="18"/>
      <c r="E168" s="68"/>
      <c r="F168" s="68"/>
      <c r="G168" s="145"/>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row>
    <row r="169" spans="1:83" s="24" customFormat="1" ht="11.25">
      <c r="A169" s="130"/>
      <c r="B169" s="49"/>
      <c r="C169" s="131" t="s">
        <v>120</v>
      </c>
      <c r="D169" s="17" t="s">
        <v>121</v>
      </c>
      <c r="E169" s="66">
        <v>1</v>
      </c>
      <c r="F169" s="96"/>
      <c r="G169" s="161">
        <f>E169*$F169</f>
        <v>0</v>
      </c>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row>
    <row r="170" spans="1:83" s="24" customFormat="1" ht="11.25">
      <c r="A170" s="130"/>
      <c r="B170" s="49"/>
      <c r="C170" s="131"/>
      <c r="D170" s="18"/>
      <c r="E170" s="68"/>
      <c r="F170" s="81"/>
      <c r="G170" s="145"/>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row>
    <row r="171" spans="1:83" s="24" customFormat="1" ht="22.5">
      <c r="A171" s="184"/>
      <c r="B171" s="185"/>
      <c r="C171" s="186" t="s">
        <v>141</v>
      </c>
      <c r="D171" s="187"/>
      <c r="E171" s="188"/>
      <c r="F171" s="177"/>
      <c r="G171" s="178">
        <f>SUM(G36:G170)</f>
        <v>0</v>
      </c>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row>
    <row r="172" spans="1:83" s="24" customFormat="1" ht="11.25">
      <c r="A172" s="12"/>
      <c r="B172" s="12"/>
      <c r="C172" s="13"/>
      <c r="D172" s="18"/>
      <c r="E172" s="68"/>
      <c r="F172" s="65"/>
      <c r="G172" s="150"/>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row>
    <row r="173" spans="1:83" s="24" customFormat="1" ht="11.25">
      <c r="A173" s="12"/>
      <c r="B173" s="12"/>
      <c r="C173" s="13"/>
      <c r="D173" s="18"/>
      <c r="E173" s="43"/>
      <c r="F173" s="41"/>
      <c r="G173" s="150"/>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row>
    <row r="174" spans="1:83" s="24" customFormat="1" ht="11.25">
      <c r="A174" s="12"/>
      <c r="B174" s="12"/>
      <c r="C174" s="13"/>
      <c r="D174" s="18"/>
      <c r="E174" s="43"/>
      <c r="F174" s="41"/>
      <c r="G174" s="150"/>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row>
    <row r="175" spans="1:83" s="28" customFormat="1" ht="15">
      <c r="A175" s="25"/>
      <c r="B175" s="26"/>
      <c r="C175" s="27" t="s">
        <v>18</v>
      </c>
      <c r="D175" s="27"/>
      <c r="E175" s="44"/>
      <c r="F175" s="166"/>
      <c r="G175" s="162"/>
    </row>
    <row r="176" spans="1:83" ht="11.25">
      <c r="A176" s="29"/>
      <c r="B176" s="30"/>
      <c r="C176" s="31"/>
      <c r="D176" s="32"/>
      <c r="E176" s="45"/>
      <c r="F176" s="46"/>
      <c r="G176" s="163"/>
    </row>
    <row r="177" spans="1:83" s="34" customFormat="1" ht="14.25">
      <c r="A177" s="189" t="s">
        <v>1</v>
      </c>
      <c r="B177" s="190"/>
      <c r="C177" s="191" t="s">
        <v>3</v>
      </c>
      <c r="D177" s="191"/>
      <c r="E177" s="192"/>
      <c r="F177" s="193"/>
      <c r="G177" s="194">
        <f>G32</f>
        <v>0</v>
      </c>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row>
    <row r="178" spans="1:83" s="36" customFormat="1" ht="14.25">
      <c r="A178" s="189" t="s">
        <v>32</v>
      </c>
      <c r="B178" s="190"/>
      <c r="C178" s="191" t="str">
        <f>C34</f>
        <v>POTPORNA KONSTRUKCIJA</v>
      </c>
      <c r="D178" s="191"/>
      <c r="E178" s="192"/>
      <c r="F178" s="193"/>
      <c r="G178" s="194">
        <f>G171</f>
        <v>0</v>
      </c>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row>
    <row r="179" spans="1:83" ht="11.25">
      <c r="A179" s="29"/>
      <c r="B179" s="30"/>
      <c r="C179" s="31"/>
      <c r="D179" s="32"/>
      <c r="E179" s="45"/>
      <c r="F179" s="46"/>
      <c r="G179" s="163"/>
    </row>
    <row r="180" spans="1:83" s="28" customFormat="1" ht="15">
      <c r="A180" s="195"/>
      <c r="B180" s="196"/>
      <c r="C180" s="197" t="s">
        <v>142</v>
      </c>
      <c r="D180" s="197"/>
      <c r="E180" s="198"/>
      <c r="F180" s="199"/>
      <c r="G180" s="200">
        <f>SUM(G177:G178)</f>
        <v>0</v>
      </c>
    </row>
    <row r="181" spans="1:83" s="28" customFormat="1" ht="15">
      <c r="A181" s="37"/>
      <c r="B181" s="38"/>
      <c r="C181" s="39" t="s">
        <v>61</v>
      </c>
      <c r="D181" s="39"/>
      <c r="E181" s="47"/>
      <c r="F181" s="167"/>
      <c r="G181" s="146">
        <f>G180*0.25</f>
        <v>0</v>
      </c>
    </row>
    <row r="182" spans="1:83" s="28" customFormat="1" ht="15">
      <c r="A182" s="195"/>
      <c r="B182" s="196"/>
      <c r="C182" s="197" t="s">
        <v>144</v>
      </c>
      <c r="D182" s="197"/>
      <c r="E182" s="198"/>
      <c r="F182" s="199"/>
      <c r="G182" s="200">
        <f>SUM(G180:G181)</f>
        <v>0</v>
      </c>
    </row>
    <row r="183" spans="1:83">
      <c r="D183" s="13"/>
      <c r="G183" s="150"/>
    </row>
    <row r="184" spans="1:83">
      <c r="D184" s="13"/>
      <c r="G184" s="150"/>
    </row>
    <row r="185" spans="1:83" s="108" customFormat="1" ht="12">
      <c r="A185" s="101"/>
      <c r="B185" s="102"/>
      <c r="C185" s="103"/>
      <c r="D185" s="104"/>
      <c r="E185" s="105"/>
      <c r="F185" s="106"/>
      <c r="G185" s="107"/>
    </row>
    <row r="186" spans="1:83" s="108" customFormat="1" ht="12.75">
      <c r="A186" s="101"/>
      <c r="B186" s="102"/>
      <c r="C186" s="103"/>
      <c r="D186" s="122" t="s">
        <v>31</v>
      </c>
      <c r="F186" s="168"/>
      <c r="G186" s="110"/>
    </row>
    <row r="187" spans="1:83" s="108" customFormat="1" ht="12.75">
      <c r="A187" s="101"/>
      <c r="B187" s="102"/>
      <c r="C187" s="103"/>
      <c r="D187" s="109"/>
      <c r="F187" s="168"/>
      <c r="G187" s="110"/>
    </row>
    <row r="188" spans="1:83" s="108" customFormat="1" ht="12.75">
      <c r="A188" s="101"/>
      <c r="B188" s="102"/>
      <c r="C188" s="103"/>
      <c r="D188" s="134" t="s">
        <v>190</v>
      </c>
      <c r="F188" s="168"/>
      <c r="G188" s="110"/>
    </row>
    <row r="189" spans="1:83" s="108" customFormat="1" ht="12.75">
      <c r="A189" s="101"/>
      <c r="B189" s="102"/>
      <c r="C189" s="103"/>
      <c r="D189" s="104"/>
      <c r="E189" s="109"/>
      <c r="F189" s="168"/>
      <c r="G189" s="110"/>
    </row>
    <row r="190" spans="1:83" s="108" customFormat="1" ht="12.75">
      <c r="A190" s="101"/>
      <c r="B190" s="102"/>
      <c r="C190" s="103"/>
      <c r="D190" s="104"/>
      <c r="E190" s="109"/>
      <c r="F190" s="168"/>
      <c r="G190" s="110"/>
    </row>
    <row r="191" spans="1:83" s="108" customFormat="1" ht="12.75">
      <c r="A191" s="101"/>
      <c r="B191" s="102"/>
      <c r="C191" s="103"/>
      <c r="D191" s="104"/>
      <c r="E191" s="109"/>
      <c r="F191" s="168"/>
      <c r="G191" s="110"/>
    </row>
    <row r="192" spans="1:83" s="108" customFormat="1" ht="12.75">
      <c r="A192" s="101"/>
      <c r="B192" s="102"/>
      <c r="C192" s="103"/>
      <c r="D192" s="120"/>
      <c r="E192" s="119"/>
      <c r="F192" s="169"/>
      <c r="G192" s="121"/>
    </row>
    <row r="193" spans="4:7">
      <c r="D193" s="13"/>
      <c r="G193" s="150"/>
    </row>
    <row r="194" spans="4:7">
      <c r="D194" s="13"/>
      <c r="G194" s="150"/>
    </row>
    <row r="195" spans="4:7">
      <c r="D195" s="13"/>
      <c r="G195" s="150"/>
    </row>
    <row r="196" spans="4:7">
      <c r="D196" s="14"/>
      <c r="E196" s="14"/>
      <c r="G196" s="134"/>
    </row>
    <row r="197" spans="4:7">
      <c r="D197" s="14"/>
      <c r="E197" s="14"/>
      <c r="G197" s="134"/>
    </row>
    <row r="198" spans="4:7">
      <c r="D198" s="14"/>
      <c r="E198" s="14"/>
      <c r="G198" s="134"/>
    </row>
  </sheetData>
  <mergeCells count="1">
    <mergeCell ref="B3:F3"/>
  </mergeCells>
  <phoneticPr fontId="0" type="noConversion"/>
  <printOptions horizontalCentered="1"/>
  <pageMargins left="0.39370078740157483" right="0.19685039370078741" top="0.39370078740157483" bottom="0.39370078740157483" header="0.59055118110236227" footer="0.59055118110236227"/>
  <pageSetup paperSize="9" scale="90" fitToHeight="50" orientation="portrait" useFirstPageNumber="1" verticalDpi="300" r:id="rId1"/>
  <headerFooter alignWithMargins="0"/>
  <rowBreaks count="6" manualBreakCount="6">
    <brk id="32" max="16383" man="1"/>
    <brk id="63" max="6" man="1"/>
    <brk id="100" max="6" man="1"/>
    <brk id="121" max="16383" man="1"/>
    <brk id="153" max="16383" man="1"/>
    <brk id="198"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Troškovnik-građevinski</vt:lpstr>
      <vt:lpstr>'Troškovnik-građevinski'!Ispis_naslova</vt:lpstr>
      <vt:lpstr>'Troškovnik-građevinski'!Podrucje_ispisa</vt:lpstr>
    </vt:vector>
  </TitlesOfParts>
  <Company>Hidroelektra-projekt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TROŠKOVNIK</dc:title>
  <dc:subject>BETTERMENT D46 Vinkovci-Tovarnik</dc:subject>
  <dc:creator>Mirko Panić</dc:creator>
  <cp:lastModifiedBy>ROBERT KOS</cp:lastModifiedBy>
  <cp:lastPrinted>2026-07-10T08:01:54Z</cp:lastPrinted>
  <dcterms:created xsi:type="dcterms:W3CDTF">1997-05-14T10:58:24Z</dcterms:created>
  <dcterms:modified xsi:type="dcterms:W3CDTF">2026-07-10T08:07:41Z</dcterms:modified>
</cp:coreProperties>
</file>